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\Downloads\"/>
    </mc:Choice>
  </mc:AlternateContent>
  <bookViews>
    <workbookView xWindow="0" yWindow="0" windowWidth="28800" windowHeight="12480" activeTab="11"/>
  </bookViews>
  <sheets>
    <sheet name="ต.ค." sheetId="1" r:id="rId1"/>
    <sheet name="พ.ย." sheetId="2" r:id="rId2"/>
    <sheet name="ธ.ค." sheetId="3" r:id="rId3"/>
    <sheet name="ม.ค." sheetId="4" r:id="rId4"/>
    <sheet name="ก.พ." sheetId="5" r:id="rId5"/>
    <sheet name="มี.ค." sheetId="6" r:id="rId6"/>
    <sheet name="เม.ย." sheetId="7" r:id="rId7"/>
    <sheet name="พ.ค." sheetId="8" r:id="rId8"/>
    <sheet name="มิ.ย." sheetId="9" r:id="rId9"/>
    <sheet name="ก.ค." sheetId="10" r:id="rId10"/>
    <sheet name="ส.ค." sheetId="11" r:id="rId11"/>
    <sheet name="ก.ย." sheetId="12" r:id="rId12"/>
    <sheet name="ต.ค.65-ก.ย.66" sheetId="16" state="hidden" r:id="rId13"/>
  </sheets>
  <calcPr calcId="152511"/>
</workbook>
</file>

<file path=xl/calcChain.xml><?xml version="1.0" encoding="utf-8"?>
<calcChain xmlns="http://schemas.openxmlformats.org/spreadsheetml/2006/main">
  <c r="C1516" i="16" l="1"/>
  <c r="C1413" i="16"/>
  <c r="C1310" i="16"/>
  <c r="C1205" i="16"/>
  <c r="C879" i="16"/>
  <c r="C854" i="16"/>
  <c r="C822" i="16"/>
  <c r="C793" i="16"/>
  <c r="C790" i="16"/>
  <c r="C787" i="16"/>
  <c r="C786" i="16"/>
  <c r="C765" i="16"/>
  <c r="C762" i="16"/>
  <c r="C761" i="16"/>
  <c r="C788" i="16" l="1"/>
  <c r="C763" i="16"/>
  <c r="L200" i="12" l="1"/>
  <c r="L100" i="12" l="1"/>
  <c r="L99" i="11" l="1"/>
  <c r="L100" i="10" l="1"/>
  <c r="L100" i="9" l="1"/>
  <c r="L281" i="7" l="1"/>
  <c r="L295" i="7"/>
  <c r="L289" i="7"/>
  <c r="L290" i="7" l="1"/>
  <c r="M80" i="6"/>
  <c r="L56" i="4"/>
  <c r="L51" i="4"/>
  <c r="M171" i="3"/>
  <c r="M130" i="3"/>
  <c r="L45" i="8" l="1"/>
  <c r="L292" i="7" l="1"/>
  <c r="L297" i="7" s="1"/>
  <c r="L298" i="7" s="1"/>
  <c r="M35" i="6" l="1"/>
  <c r="M100" i="5" l="1"/>
  <c r="M97" i="5"/>
  <c r="M94" i="5"/>
  <c r="M93" i="5"/>
  <c r="M95" i="5" s="1"/>
  <c r="M71" i="5"/>
  <c r="M68" i="5"/>
  <c r="M67" i="5"/>
  <c r="M69" i="5" l="1"/>
  <c r="L17" i="3" l="1"/>
  <c r="L14" i="3"/>
  <c r="M11" i="2" l="1"/>
  <c r="M266" i="2"/>
</calcChain>
</file>

<file path=xl/sharedStrings.xml><?xml version="1.0" encoding="utf-8"?>
<sst xmlns="http://schemas.openxmlformats.org/spreadsheetml/2006/main" count="5038" uniqueCount="1459">
  <si>
    <t>ลำดับ</t>
  </si>
  <si>
    <t>ราคากลาง</t>
  </si>
  <si>
    <t>ที่</t>
  </si>
  <si>
    <t>และราคาที่เสนอ</t>
  </si>
  <si>
    <t>(บาท)</t>
  </si>
  <si>
    <t>เฉพาะเจาะจง</t>
  </si>
  <si>
    <t>ราคาที่เสนอไม่สูงกว่าราคา</t>
  </si>
  <si>
    <t>กลางและเงินที่ได้รับอนุมัติ</t>
  </si>
  <si>
    <t>และถูกต้องตามเงื่อนไข</t>
  </si>
  <si>
    <t>6</t>
  </si>
  <si>
    <t>2</t>
  </si>
  <si>
    <t>7</t>
  </si>
  <si>
    <t>8</t>
  </si>
  <si>
    <t>9</t>
  </si>
  <si>
    <t>10</t>
  </si>
  <si>
    <t>11</t>
  </si>
  <si>
    <t>12</t>
  </si>
  <si>
    <t>13</t>
  </si>
  <si>
    <t>3</t>
  </si>
  <si>
    <t>14</t>
  </si>
  <si>
    <t>งานที่จัดซื้อจัดจ้าง</t>
  </si>
  <si>
    <t>วงเงินที่จะ</t>
  </si>
  <si>
    <t>จัดซื้อหรือจ้าง</t>
  </si>
  <si>
    <t>วิธีซื้อ/จ้าง</t>
  </si>
  <si>
    <t>รายชื่อผู้เสนอราคา</t>
  </si>
  <si>
    <t>ราคา</t>
  </si>
  <si>
    <t>ผู้ได้รับการคัดเลือกและ</t>
  </si>
  <si>
    <t>เหตุผลที่คัดเลือกโดยสังเขป</t>
  </si>
  <si>
    <t>เลขที่และวันที่ของ</t>
  </si>
  <si>
    <t>สัญญาข้อตกลงในการ</t>
  </si>
  <si>
    <t>ซื้อหรือการจ้าง</t>
  </si>
  <si>
    <t xml:space="preserve">  แบบ สขร.1  </t>
  </si>
  <si>
    <t xml:space="preserve">                                                                                             สรุปผลการดำเนินงานจัดซื้อจัดจ้างในรอบเดือน    ตุลาคม   2565                                                                      </t>
  </si>
  <si>
    <t xml:space="preserve">                       เทศบาลตำบลคำอาฮวน </t>
  </si>
  <si>
    <t>หมู่บ้านคำอาฮวน ม.1</t>
  </si>
  <si>
    <t>หจก.สกายเท็กช์คอนทรัคชั่น</t>
  </si>
  <si>
    <t>บจ.1/66</t>
  </si>
  <si>
    <t>บจ.2/66</t>
  </si>
  <si>
    <t>หมู่บ้านคำเขือง ม.3</t>
  </si>
  <si>
    <t>เสริมผิวจราจรแอสฟัลท์ติกคอนกรีตถนนภายใน</t>
  </si>
  <si>
    <t>หมู่บ้านพรานอ้น  ม.4</t>
  </si>
  <si>
    <t>บจ.3/66</t>
  </si>
  <si>
    <t>หมู่บ้านคำอาฮวน  ม.15</t>
  </si>
  <si>
    <t>บจ.4/66</t>
  </si>
  <si>
    <t>หมู่บ้านเหมืองบ่า  ม.2</t>
  </si>
  <si>
    <t>หจก.ภิญญาพัชญ์การโยธา</t>
  </si>
  <si>
    <t>บจ.5/66</t>
  </si>
  <si>
    <t>หมู่บ้านคำเม็ก  ม.6</t>
  </si>
  <si>
    <t>บจ.6/66</t>
  </si>
  <si>
    <t>หมู่บ้านโนนสะอาด  ม.7</t>
  </si>
  <si>
    <t>บจ.7/66</t>
  </si>
  <si>
    <t>หมู่บ้านโคกสูง  ม.8</t>
  </si>
  <si>
    <t>บจ.8/66</t>
  </si>
  <si>
    <t>หมู่บ้านเหล่าคราม  ม.9</t>
  </si>
  <si>
    <t>บจ.9/66</t>
  </si>
  <si>
    <t>หมู่บ้านเหล่าคราม  ม.12</t>
  </si>
  <si>
    <t>บจ.10/66</t>
  </si>
  <si>
    <t>บจ.11/66</t>
  </si>
  <si>
    <t>หจก.ไพทูลการโยธา (2007)</t>
  </si>
  <si>
    <t>บจ.12/66</t>
  </si>
  <si>
    <t>บจ.13/66</t>
  </si>
  <si>
    <t>หมู่บ้านหนองแต้  ม.11</t>
  </si>
  <si>
    <t>บจ.14/66</t>
  </si>
  <si>
    <t>1</t>
  </si>
  <si>
    <t>ซื้อน้ำมันเชื้อเพลิง เดือน ตุลาคม 2565</t>
  </si>
  <si>
    <t>จ้างเหมาทำความสะอาด อาคารสำนักงานอาคาร 1</t>
  </si>
  <si>
    <t>ชั้น 1 (ระยะที่ 1)</t>
  </si>
  <si>
    <t>ชั้น 2  (ระยะที่ 1)</t>
  </si>
  <si>
    <t>นางสาวอริตา  คนเพียร</t>
  </si>
  <si>
    <t>นางสาววิลาวัลย์  คูเมือง</t>
  </si>
  <si>
    <t>จ้างเหมาทำความสะอาด อาคารสำนักงานอาคาร 2</t>
  </si>
  <si>
    <t>ชั้น 1  (ระยะที่ 1)</t>
  </si>
  <si>
    <t>นายไพโรจน์  ราชิวงค์</t>
  </si>
  <si>
    <t>4</t>
  </si>
  <si>
    <t>นายฉลอง  สายดี</t>
  </si>
  <si>
    <t>5</t>
  </si>
  <si>
    <t>บริเวณรอบอาคารสำนักงาน (ระยะที 1 )</t>
  </si>
  <si>
    <t>นายไวยุรี  โคตรสมพงษ์</t>
  </si>
  <si>
    <t>จ้างเหมาบริการดูแลรักษาต้นไม้และสวนหย่อม</t>
  </si>
  <si>
    <t>เทศบบาลตำบลคำอาฮวน (ยะระที่ 1 )</t>
  </si>
  <si>
    <t>นางสาวรันรรินทร์  พันทะ</t>
  </si>
  <si>
    <t>นายศรราม พานโมก</t>
  </si>
  <si>
    <t>นายลำไพ  บุญโม๊ะ</t>
  </si>
  <si>
    <t>เทศบาลตำบลคำอาฮวน (ระยที่ 1 )</t>
  </si>
  <si>
    <t>จ้างเหมาบริการงานป้องกันและบรรเทาสาธารณภัย</t>
  </si>
  <si>
    <t>นายสว่าง ไชยายงค์</t>
  </si>
  <si>
    <t>นายประดิษฐ์  พันทะ</t>
  </si>
  <si>
    <t>นายคมสัน  โคตรสขึง</t>
  </si>
  <si>
    <t>นายภูเมศน์  โรโห</t>
  </si>
  <si>
    <t>นายยุทธนา  พรมรัตน์</t>
  </si>
  <si>
    <t>นายตุลัน  เทพสุริย์</t>
  </si>
  <si>
    <t>นายอุทิน  ศรีบุรมย์</t>
  </si>
  <si>
    <t>บจ.15/66</t>
  </si>
  <si>
    <t>15</t>
  </si>
  <si>
    <t>16</t>
  </si>
  <si>
    <t>นายอดิศร  เหล่าบุตรตรี</t>
  </si>
  <si>
    <t>บจ.16/66</t>
  </si>
  <si>
    <t>17</t>
  </si>
  <si>
    <t>นายอรุณ  ไชยพันธ์</t>
  </si>
  <si>
    <t>บจ.17/66</t>
  </si>
  <si>
    <t>จ้างเหมาบริการงานจัดเก็บขยะมูลฝอย ในเขต</t>
  </si>
  <si>
    <t>นายนิพน  ผากา</t>
  </si>
  <si>
    <t>บจ.18/66</t>
  </si>
  <si>
    <t>18</t>
  </si>
  <si>
    <t>19</t>
  </si>
  <si>
    <t>นายสมบูรณ์ ผากา</t>
  </si>
  <si>
    <t>บจ.19/66</t>
  </si>
  <si>
    <t>20</t>
  </si>
  <si>
    <t>21</t>
  </si>
  <si>
    <t>22</t>
  </si>
  <si>
    <t>นายอาทิตย์  วงษ์ศรีทา</t>
  </si>
  <si>
    <t>บจ.20/66</t>
  </si>
  <si>
    <t>นายไพรเวียง ไชยายงค์</t>
  </si>
  <si>
    <t>บจ.21/66</t>
  </si>
  <si>
    <t>นายอุดมศักดิ์  ช่างพันธร</t>
  </si>
  <si>
    <t>23</t>
  </si>
  <si>
    <t>นายสมเพชร ไชยายงค์</t>
  </si>
  <si>
    <t>บจ.22/66</t>
  </si>
  <si>
    <t>บจ.23/66</t>
  </si>
  <si>
    <t>24</t>
  </si>
  <si>
    <t>นายพีระพงษ์  ผุยคำสิงห์</t>
  </si>
  <si>
    <t>บจ.24/66</t>
  </si>
  <si>
    <t>นายจีระศักดิ์  ผากา</t>
  </si>
  <si>
    <t>บจ.25/66</t>
  </si>
  <si>
    <t>25</t>
  </si>
  <si>
    <t>26</t>
  </si>
  <si>
    <t>27</t>
  </si>
  <si>
    <t>จ้างเหมาบริการเพิ่มประสิทธิภาพจัดเก็บรายได้</t>
  </si>
  <si>
    <t>(ระยะที่ 1 )</t>
  </si>
  <si>
    <t>นางสาวสายรุ้ง บุญโม๊ะ</t>
  </si>
  <si>
    <t>บจ.26/66</t>
  </si>
  <si>
    <t>นางศิริรัตน์  เที่ยงโยธา</t>
  </si>
  <si>
    <t>บจ.27/66</t>
  </si>
  <si>
    <t>28</t>
  </si>
  <si>
    <t>29</t>
  </si>
  <si>
    <t>30</t>
  </si>
  <si>
    <t>31</t>
  </si>
  <si>
    <t>32</t>
  </si>
  <si>
    <t>33</t>
  </si>
  <si>
    <t>34</t>
  </si>
  <si>
    <t>นางสาวชนิศรา  หนองแคน</t>
  </si>
  <si>
    <t>บจ.28/66</t>
  </si>
  <si>
    <t>จ้างเหมาบริการปฏิบัติหน้าที่ด้านการแพทย์ฉุกเฉิน</t>
  </si>
  <si>
    <t>พนักงานกู้ชีพ  (ระยที่ 1 )</t>
  </si>
  <si>
    <t>นายเหลา  วงค์ศรีทา</t>
  </si>
  <si>
    <t>บจ.29/66</t>
  </si>
  <si>
    <t>นายสัมฤทธิ์  พันทะ</t>
  </si>
  <si>
    <t>บจ.30/66</t>
  </si>
  <si>
    <t>นายอินทหวา  ชาธิพา</t>
  </si>
  <si>
    <t>บจ.31/66</t>
  </si>
  <si>
    <t xml:space="preserve">นายตุ่น  ต้นโพธิ์ </t>
  </si>
  <si>
    <t>บจ.32/66</t>
  </si>
  <si>
    <t>นายสมพงษ์  แสนเลิง</t>
  </si>
  <si>
    <t>บจ.33/66</t>
  </si>
  <si>
    <t>นายสิริกร  คนเพียร</t>
  </si>
  <si>
    <t>บจ.34/66</t>
  </si>
  <si>
    <t>35</t>
  </si>
  <si>
    <t>36</t>
  </si>
  <si>
    <t>37</t>
  </si>
  <si>
    <t>38</t>
  </si>
  <si>
    <t>39</t>
  </si>
  <si>
    <t>40</t>
  </si>
  <si>
    <t>41</t>
  </si>
  <si>
    <t>จ้างเหมาบริการเพื่อปฏิบัติงานสนับสนุนธุระการ</t>
  </si>
  <si>
    <t>กองช่าง (ระยะที่ 1 )</t>
  </si>
  <si>
    <t>นางสาวจิราพร เพ็งภูบาล</t>
  </si>
  <si>
    <t>บจ.35/66</t>
  </si>
  <si>
    <t>หจก.ลานทองคำอาฮวน</t>
  </si>
  <si>
    <t>บซ.1/66</t>
  </si>
  <si>
    <t>ร้านมุกดาหารเซฮร์วิส</t>
  </si>
  <si>
    <t>บจ.36/66</t>
  </si>
  <si>
    <t xml:space="preserve">จ้างเหมาบริการเช่าเครื่องถ่ายเอกสาร </t>
  </si>
  <si>
    <t>จำนวน 12  เดือน (กองช่าง)</t>
  </si>
  <si>
    <t>จำนวน 12 เดือน (สำนักปลัด)</t>
  </si>
  <si>
    <t>บจ.37/66</t>
  </si>
  <si>
    <t>จ้างเหมาบริการถ่ายเอกสารเข้าเล่ม เทศบัญญัติ</t>
  </si>
  <si>
    <t>ปี 2565</t>
  </si>
  <si>
    <t>บจ.38/66</t>
  </si>
  <si>
    <t>ร้านปเปอร์ก๊อปปี้</t>
  </si>
  <si>
    <t>คณะกรรมพัฒนาและประชาคมท้องถิ่นระดับภาค</t>
  </si>
  <si>
    <t>ครั้งที่  2/65 ลว.12/10/2565</t>
  </si>
  <si>
    <t>นางสาวศิโรรัตน์  อุทาวงค์</t>
  </si>
  <si>
    <t>ที่ มห71004/ลว 17/10/65</t>
  </si>
  <si>
    <t>จ้างเหมาค่าอาหารว่างและเครื่องดื่มรับรองประชุม</t>
  </si>
  <si>
    <t>สภาสมัยวิสามัญสมัยที่ 1 ครั้งที่ 1/2565 มือวันที่ 17</t>
  </si>
  <si>
    <t>จ้างเหมาค่าอาหารว่างและเครื่องดื่มการประชุม</t>
  </si>
  <si>
    <t>นางสาวกาญจนา  ตาทอง</t>
  </si>
  <si>
    <t>ที่ มห71001/ลว 18/10/65</t>
  </si>
  <si>
    <t>42</t>
  </si>
  <si>
    <t>43</t>
  </si>
  <si>
    <t>44</t>
  </si>
  <si>
    <t>45</t>
  </si>
  <si>
    <t>46</t>
  </si>
  <si>
    <t>47</t>
  </si>
  <si>
    <t>48</t>
  </si>
  <si>
    <t>ซื้อวัสดุจัดกิจกรรมวันคล้ายวันสวรรคตพระบาท</t>
  </si>
  <si>
    <t>สมเด็จพระบรมชนกาธิเบศร (13 ต.ค.2565)</t>
  </si>
  <si>
    <t>หจก.คลังสำนักงาน</t>
  </si>
  <si>
    <t>ที่ มห71001/ลว 17/10/65</t>
  </si>
  <si>
    <t>จ้างเหมาบริการทำตรายาง จำนวน 8 รายการ</t>
  </si>
  <si>
    <t>บจ.39/66</t>
  </si>
  <si>
    <t>นางพักมณี เทพศรีหา</t>
  </si>
  <si>
    <t>49</t>
  </si>
  <si>
    <t>50</t>
  </si>
  <si>
    <t>51</t>
  </si>
  <si>
    <t>52</t>
  </si>
  <si>
    <t>53</t>
  </si>
  <si>
    <t>54</t>
  </si>
  <si>
    <t>55</t>
  </si>
  <si>
    <t>สจ.1/66</t>
  </si>
  <si>
    <t>สจ.2/66</t>
  </si>
  <si>
    <t>สจ.3/66</t>
  </si>
  <si>
    <t>สจ.4/66</t>
  </si>
  <si>
    <t>สจ.5/66</t>
  </si>
  <si>
    <t>สจ.6/66</t>
  </si>
  <si>
    <t>สจ.7/66</t>
  </si>
  <si>
    <t>สจ.8/66</t>
  </si>
  <si>
    <t>สจ.9/66</t>
  </si>
  <si>
    <t>สจ.10/66</t>
  </si>
  <si>
    <t>หมู่บ้านเหมืองบ่า   ม.16</t>
  </si>
  <si>
    <t>หมู่บ้านดงมัน  ม.5</t>
  </si>
  <si>
    <t>สจ.11/66</t>
  </si>
  <si>
    <t>สจ.12/66</t>
  </si>
  <si>
    <t>56</t>
  </si>
  <si>
    <t>58</t>
  </si>
  <si>
    <t>57</t>
  </si>
  <si>
    <t>สจ.13/66</t>
  </si>
  <si>
    <t>หมู่บ้านโค้งสำราญ  ม.10</t>
  </si>
  <si>
    <t>สจ.14/66</t>
  </si>
  <si>
    <t>ซื้อน้ำดื่มสำนักงาน เดือน ต..ค. 65  จำนวน 90 ถัง</t>
  </si>
  <si>
    <t>จ้างเหมาบริการดูแลต้นไม้และสวนสาธารณะ</t>
  </si>
  <si>
    <t xml:space="preserve">จ้างเหมาบริการดูแลรักษาต้นไม้และสวนสาธารณะ </t>
  </si>
  <si>
    <t xml:space="preserve">                   วันที่    7   เดือน    พฤศจิกายน     พ.ศ. 2565</t>
  </si>
  <si>
    <t>นายสิริกร  คนเพียง</t>
  </si>
  <si>
    <t>นายสถาพงษ์  แสนเลิง</t>
  </si>
  <si>
    <t xml:space="preserve">                                                                                             สรุปผลการดำเนินงานจัดซื้อจัดจ้างในรอบเดือน    พฤศจิกายน   2565                                                                      </t>
  </si>
  <si>
    <t>ซื้อน้ำมันเชื้อเพลิง เดือน พฤศจิกายน 2565</t>
  </si>
  <si>
    <t>บซ.2/66</t>
  </si>
  <si>
    <t>ซื้อแบตเตอรี่รถยนต์ FB-F135</t>
  </si>
  <si>
    <t>ร้านคำอาฮวน แบตเตอรี่</t>
  </si>
  <si>
    <t>แอนเชอร์วิส ยางยนต์</t>
  </si>
  <si>
    <t>บซ.3/66</t>
  </si>
  <si>
    <t>ซื้อแบตเตอรี่รถยนต์ 3K-DIN75</t>
  </si>
  <si>
    <t>บซ.4/66</t>
  </si>
  <si>
    <t>จ้างซ่อมแซมบำรุงรักษารถยนต์ ทะเบียน นข 708</t>
  </si>
  <si>
    <t>จำนวน 7 รายการ</t>
  </si>
  <si>
    <t>อู่ยานยนต์มอเตอร์ (จ่าเชาว์)</t>
  </si>
  <si>
    <t>บจ.41/66</t>
  </si>
  <si>
    <t>จ้างซ่อมแซมบำรุงรักษารถยนต์บรรทุกขยะมูลฝอย</t>
  </si>
  <si>
    <t>ทะเบียน 80-6601</t>
  </si>
  <si>
    <t>อู่พงษ์รุ่งเรืองยนต์</t>
  </si>
  <si>
    <t>บจ.40/66</t>
  </si>
  <si>
    <t xml:space="preserve">จ้างซ่อมแซมถนนลูกรังสายทางบ้านคำอาฮวน </t>
  </si>
  <si>
    <t>หมู่ที่ 1 สายทาง หมูที่ 1-หมู่ที่ 6</t>
  </si>
  <si>
    <t>บจ.42/66</t>
  </si>
  <si>
    <t>จ้างซ่อมแซมถนนลูกรังสายทางบ้านเหมืองบ่า</t>
  </si>
  <si>
    <t>หมู่ที่ 2 สายทางดวงแขแครน</t>
  </si>
  <si>
    <t>บจ.43/66</t>
  </si>
  <si>
    <t>หมู่ที่ 2 (วัดค่ำเดือนห้า) - หมู่ที่ 14</t>
  </si>
  <si>
    <t>บจ.44/66</t>
  </si>
  <si>
    <t>จ้างซ่อมแซมถนนลูกรังสายทางบ้านคำเขือง</t>
  </si>
  <si>
    <t>หมู่ที่ 3 - บ้านพรานอ้น หมู่ที่ 4</t>
  </si>
  <si>
    <t>บจ.45/66</t>
  </si>
  <si>
    <t>จ้างซ่อมแซมถนนลูกรังสายทางบ้านคำเขือง หมู่ที่ 3</t>
  </si>
  <si>
    <t>(ข้างวัดอัมพวัน-บ้านน้อย-ทุ่งนาคำบิด-ตำบลมุก)</t>
  </si>
  <si>
    <t>บจ.46/66</t>
  </si>
  <si>
    <t>(ทุ่งนาหนองบก-ทุ่งนาหนองผือ)</t>
  </si>
  <si>
    <t>บจ.47/66</t>
  </si>
  <si>
    <t>(ป่าช้า - บ้าน สท.ยืน)</t>
  </si>
  <si>
    <t>บจ.48/66</t>
  </si>
  <si>
    <t>(วังทางหลวง)</t>
  </si>
  <si>
    <t>บจ.49/66</t>
  </si>
  <si>
    <t xml:space="preserve">จ้างซ่อมแซมถนนลูกรังสายทางบ้านพรานอ้น </t>
  </si>
  <si>
    <t>หมู่ที่ 4 (ข้างโรงเรียนบ้านพรานอ้น)</t>
  </si>
  <si>
    <t>บจ.50/66</t>
  </si>
  <si>
    <t>หมู่ที่ 4</t>
  </si>
  <si>
    <t>บจ.51/66</t>
  </si>
  <si>
    <t>หมู่ที่ 4 (ป่าช้า - ตำบลมุก)</t>
  </si>
  <si>
    <t>บจ.52/66</t>
  </si>
  <si>
    <t>จ้างซ่อมแซมถนนลูกรังสายทางบ้านคำเม็ก</t>
  </si>
  <si>
    <t>หมู่ที่ 6 (ไปชุมชนนาเตย)</t>
  </si>
  <si>
    <t>บจ.53/66</t>
  </si>
  <si>
    <t>หมู่ที่ 6 (ซอย 10 หลังโรงเรียน)</t>
  </si>
  <si>
    <t>บจ.54/66</t>
  </si>
  <si>
    <t>บจ.55/66</t>
  </si>
  <si>
    <t>หมู่ที่ 6 (วัดบุญญาเขตเชียงคำ - คำสายทอง)</t>
  </si>
  <si>
    <t>หมู่ที่ 13 (ทุ่งนาผ้าป่า)</t>
  </si>
  <si>
    <t>บจ.56/66</t>
  </si>
  <si>
    <t>หมู่ที่ 13 (ลานมัน -วัดภูน้อย)</t>
  </si>
  <si>
    <t>บจ.57/66</t>
  </si>
  <si>
    <t>หมู่ที่ 13 (ทุ่งนาหนองเขียน)</t>
  </si>
  <si>
    <t>บจ.58/66</t>
  </si>
  <si>
    <t>หมู่ที่ 13 (นาฮ่องเตย)</t>
  </si>
  <si>
    <t>บจ.59/66</t>
  </si>
  <si>
    <t>หมู่ที่ 13 (ฮ่องผีไห้)</t>
  </si>
  <si>
    <t>บจ.60/66</t>
  </si>
  <si>
    <t>จ้างซ่อมแซมถนนลูกรังสายทางบ้านแสงอรุณ</t>
  </si>
  <si>
    <t>หมู่ที่ 14 - หนองแต้ (โรงเบียร์)</t>
  </si>
  <si>
    <t>บจ.61/66</t>
  </si>
  <si>
    <t>หมู่ที่ 14 (บ้านนายวิชัย ศรีโยหะ)</t>
  </si>
  <si>
    <t>บจ.62/66</t>
  </si>
  <si>
    <t>หมู่ที่ 14 (คุ้มบ้านนาพาโชค - แยกหนองบก)</t>
  </si>
  <si>
    <t>บจ.63/66</t>
  </si>
  <si>
    <t>หมู่ที่ 14 (ทุ่งคำขี้สูด - วัดจิตลาวัน)</t>
  </si>
  <si>
    <t>บจ.64/66</t>
  </si>
  <si>
    <t>หมู่ที่ 15 (ข้างโรงแก๊ส)</t>
  </si>
  <si>
    <t>บจ.65/66</t>
  </si>
  <si>
    <t>หมู่ที่ 15 (วัดป่าอรัญญวาสี - แยกศูนย์โค)</t>
  </si>
  <si>
    <t>บจ.66/66</t>
  </si>
  <si>
    <t>หมู่ที่ 15 (ทางไปปศุสัตว์  - ข้าง ตชด.234.)</t>
  </si>
  <si>
    <t>บจ.67/66</t>
  </si>
  <si>
    <t>หมู่ที่ 3 (ศาลาประชาคม - วัดจิตภาวัน)</t>
  </si>
  <si>
    <t>บจ.68/66</t>
  </si>
  <si>
    <t>หมู่ที่ 13 (คำหมากดอ)</t>
  </si>
  <si>
    <t>บจ.69/66</t>
  </si>
  <si>
    <t>หมู่ที่ 13 (ภูน้อย - นาหัวภู)</t>
  </si>
  <si>
    <t>บจ.70/66</t>
  </si>
  <si>
    <t>จ้างซ่อมแซมถนนลูกรังสายทางบ้านโนนสะอาด</t>
  </si>
  <si>
    <t>หมู่ที่ 7 - บ้านเหล่าคราม หมู่ที่ 12 (ประปา)</t>
  </si>
  <si>
    <t>บจ.71/66</t>
  </si>
  <si>
    <t>หมู่ที่ 7 - บ้านคำอาฮวน หมู่ที่ 15 (นาหนองแวง)</t>
  </si>
  <si>
    <t>บจ.72/66</t>
  </si>
  <si>
    <t>หมู่ที่ 7 - แยกวัดภูมหาราช</t>
  </si>
  <si>
    <t>บจ.73/66</t>
  </si>
  <si>
    <t>หมู่ที่ 7 - วัดนาเตย</t>
  </si>
  <si>
    <t>บจ.74/66</t>
  </si>
  <si>
    <t>หมู่ที่ 7 (ข้างโรงเรียนบ้านโนนสะอาด)</t>
  </si>
  <si>
    <t>บจ.75/66</t>
  </si>
  <si>
    <t>หมู่ที่ 7 (ทุ่งนาหนองช้าง - ทุ่งนาโนนก่อ)</t>
  </si>
  <si>
    <t>บจ.76/66</t>
  </si>
  <si>
    <t>หมู่ที่ 7 (ทุ่งนาโนนก่อ) - บ้านหนองแต้ หมู่ที่ 11</t>
  </si>
  <si>
    <t>บจ.77/66</t>
  </si>
  <si>
    <t>จ้างซ่อมแซมถนนลูกรังสายทางบ้านโคกสูง</t>
  </si>
  <si>
    <t>หมู่ที่ 8 (แยกทุ่งสีทอง)</t>
  </si>
  <si>
    <t>บจ.78/66</t>
  </si>
  <si>
    <t>หมู่ที่ 8 (คุ้มนาเตย)</t>
  </si>
  <si>
    <t>บจ.79/66</t>
  </si>
  <si>
    <t>หมู่ที่ 8 (ตรงข้ามซอยเข้าวัดนาเตย)</t>
  </si>
  <si>
    <t>บจ.80/66</t>
  </si>
  <si>
    <t>หมู่ที่ 8 (ทุ่งสีทอง)</t>
  </si>
  <si>
    <t>บจ.81/66</t>
  </si>
  <si>
    <t>หมู่ที่ 8 (ไปชุมชนนาเตย)</t>
  </si>
  <si>
    <t>บจ.82/66</t>
  </si>
  <si>
    <t>หมู่ที่ 8 (หนองดอนสวรรค์ - ลาดยาง)</t>
  </si>
  <si>
    <t>บจ.83/66</t>
  </si>
  <si>
    <t>จ้างซ่อมแซมถนนลูกรังสายทางบ้านเหล่าคราม</t>
  </si>
  <si>
    <t>หมู่ที่ 9 (บ้านนายแทน - ไปวัดภูฮัง)</t>
  </si>
  <si>
    <t>บจ.84/66</t>
  </si>
  <si>
    <t>หมู่ที่ 9 (ทางลัดไปวัดภูฮัง)</t>
  </si>
  <si>
    <t>บจ.85/66</t>
  </si>
  <si>
    <t>หมู่ที่ 9 (วัดภูศรีแก้ว)</t>
  </si>
  <si>
    <t>บจ.86/66</t>
  </si>
  <si>
    <t>จ้างซ่อมแซมถนนลูกรังสายทางบ้านโค้งสำราญ</t>
  </si>
  <si>
    <t>หมู่ที่ 10 (หนองไหล)</t>
  </si>
  <si>
    <t>บจ.87/66</t>
  </si>
  <si>
    <t>หมู่ที่ 10 (แยกวัดภูหินขัน -ห้วยเค็ง)</t>
  </si>
  <si>
    <t>บจ.88/66</t>
  </si>
  <si>
    <t xml:space="preserve">จ้างซ่อมแซมถนนลูกรังสายทางบ้านหนองแต้ </t>
  </si>
  <si>
    <t>หมู่ที่ 11- รพ.สต.บ้านโนนสะอาด</t>
  </si>
  <si>
    <t>บจ.89/66</t>
  </si>
  <si>
    <t>หมู่ที่ 11 (ศูนย์การเรียนรู้ตำบลคำอาฮวน)</t>
  </si>
  <si>
    <t>บจ.90/66</t>
  </si>
  <si>
    <t>หมู่ที่ 11 (ทุ่งนาคำ)</t>
  </si>
  <si>
    <t>บจ.91/66</t>
  </si>
  <si>
    <t>หมู่ที่ 11 (บ้านนายร้อย บุญโม๊ะ)</t>
  </si>
  <si>
    <t>บจ.92/66</t>
  </si>
  <si>
    <t>หมู่ที่ 11 (แยกเข้าวัดภูมหาราช - ถนน อบจ.)</t>
  </si>
  <si>
    <t>บจ.93/66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</si>
  <si>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</si>
  <si>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</si>
  <si>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</si>
  <si>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</si>
  <si>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</si>
  <si>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</si>
  <si>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</si>
  <si>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</si>
  <si>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</si>
  <si>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</si>
  <si>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</si>
  <si>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หมู่ที่ 11 (แยกเข้าวัดภูมหาราช - บ้านป่งโพน)</t>
  </si>
  <si>
    <t>บจ.94/66</t>
  </si>
  <si>
    <t>หมู่ที่ 11 (แยกศาลาประชาคม - ข้างศุนย์โค)</t>
  </si>
  <si>
    <t>บจ.95/66</t>
  </si>
  <si>
    <t>หมู่ที่ 11 (หนองสาธารณะ)</t>
  </si>
  <si>
    <t>บจ.96/66</t>
  </si>
  <si>
    <t>หมู่ที่ 11 (ห้วยโสกเสือ - ป่งโพน)</t>
  </si>
  <si>
    <t>บจ.97/66</t>
  </si>
  <si>
    <t>หมู่ที่ 12 (เข้าพื้นที่การเกษตร)</t>
  </si>
  <si>
    <t>บจ.98/66</t>
  </si>
  <si>
    <t>หมู่ที่ 12 (แยกถนน อบจ.-ลาดยางไปดงเย็น)</t>
  </si>
  <si>
    <t>บจ.99/66</t>
  </si>
  <si>
    <t>หมู่ที่ 12 -โนนสะอาด (หลังวัด)</t>
  </si>
  <si>
    <t>บจ.100/66</t>
  </si>
  <si>
    <t>จ้างซ่อมแซมถนนลูกรังสายทางบ้านดงมัน</t>
  </si>
  <si>
    <t>หมู่ที่ 5 (ซอยผู้การ องอาจ)</t>
  </si>
  <si>
    <t>บจ.101/66</t>
  </si>
  <si>
    <t>หมู่ที่ 5 (ถ้ำมาเถ้า)</t>
  </si>
  <si>
    <t>บจ.102/66</t>
  </si>
  <si>
    <t>หมู่ที่ 5 (บางนาตราด)</t>
  </si>
  <si>
    <t>บจ.103/66</t>
  </si>
  <si>
    <t>หจก.ไพทูลการโยธา(2007)</t>
  </si>
  <si>
    <t>หมู่ที่ 5 (ไปวัดจิตภาวัน)</t>
  </si>
  <si>
    <t>บจ.104/66</t>
  </si>
  <si>
    <t>จ้างซ่อมแซมแก้ไขระบบคอมพิวเตอร์</t>
  </si>
  <si>
    <t>เลข 416-60-072</t>
  </si>
  <si>
    <t>ร้านเอส พี คอม</t>
  </si>
  <si>
    <t>บจ.105/66</t>
  </si>
  <si>
    <t>70</t>
  </si>
  <si>
    <t>71</t>
  </si>
  <si>
    <t>72</t>
  </si>
  <si>
    <t>73</t>
  </si>
  <si>
    <t>จ้างเหมาอาหารว่างและเครื่องดื่ม รับรองการประชุม</t>
  </si>
  <si>
    <t>สมัยวิสามัญที่ 2 ครั้งที่ 1/2565</t>
  </si>
  <si>
    <t>นางสาวกาญจนา ตาทอง</t>
  </si>
  <si>
    <t>ที มห71007/</t>
  </si>
  <si>
    <t>ร้านป้าย</t>
  </si>
  <si>
    <t>จ้างทำป้ายโครงการส่งเสริมและสัมนาศักยภาพ</t>
  </si>
  <si>
    <t>ผู้สูงอายุอย่างยั่งยืน</t>
  </si>
  <si>
    <t>ที่ มห71005/ลว 22/11/65</t>
  </si>
  <si>
    <t>ซื้อเครื่องพิมพ์ เอเชอร์พิมพ์กระดาษได้ถึง A3</t>
  </si>
  <si>
    <t>บริษัท ยูนิตี้ ไอที ซิสเต็ม จำกัด</t>
  </si>
  <si>
    <t>ซื้อวัสดุอุปกรณ์ตามโครงการส่งเสริมและพัฒนา</t>
  </si>
  <si>
    <t>คุณภาพผู้สูงอายุ</t>
  </si>
  <si>
    <t>หจก.เอ - เจมส์ ภัณฑ์</t>
  </si>
  <si>
    <t xml:space="preserve">                   วันที่    13   เดือน    ธันวาคม     พ.ศ. 2565</t>
  </si>
  <si>
    <t>ซื้อน้ำมันเชื้อเพลิง เดือน ธันวาคม 2565</t>
  </si>
  <si>
    <t>บซ.6/66</t>
  </si>
  <si>
    <t>จ้างเหมาบริการบุคคลภายนอกเพื่อปฎิบัติงานเพิ่ม</t>
  </si>
  <si>
    <t xml:space="preserve">ประสิทธิภาพการจัดเก็บรายได้ ระยะที่ 1 </t>
  </si>
  <si>
    <t>(1 ธ.ค.65-31 ม.ค. 65)</t>
  </si>
  <si>
    <t>น.ส.พรรณรพี สุขเกษม</t>
  </si>
  <si>
    <t>บจ.106/66</t>
  </si>
  <si>
    <t>จ้างเหมาบริการซ่อมแก้ไขเปลี่ยน Maind board</t>
  </si>
  <si>
    <t>Brother MFC-J3520</t>
  </si>
  <si>
    <t>ร้านเอ จีคอมพิวเตอร์</t>
  </si>
  <si>
    <t>บจ.107/66</t>
  </si>
  <si>
    <t>จ้างเหมาบริการบุคคลภายนอกเพื่อปฎิบัติงาน</t>
  </si>
  <si>
    <t>จัดเก็บขยะมูลฝอย (ระยะที่ 1) จำนวน 4 เดือน</t>
  </si>
  <si>
    <t>(ธ.ค.65 - มี.ค. 66)</t>
  </si>
  <si>
    <t>นายดาม  เทพศรีหา</t>
  </si>
  <si>
    <t>บจ.108/66</t>
  </si>
  <si>
    <t>จ้างเหมาบริการซ่อมเปลี่ยนพัดลมระบบปรับอากาศ</t>
  </si>
  <si>
    <t>รถยนต์ ทะเบียน กข-8972</t>
  </si>
  <si>
    <t>ร้านเอกไดนาโม</t>
  </si>
  <si>
    <t>บจ.109/66</t>
  </si>
  <si>
    <t>จ้างเหมาซ่อมแก้ไข Harddisk Pd</t>
  </si>
  <si>
    <t xml:space="preserve">(แก้ไข windaws) </t>
  </si>
  <si>
    <t>ซ่อมแซมบำรุงรถยนต์ ทะเบียน กค 8723 มุกดาหาร</t>
  </si>
  <si>
    <t>บจ110/66</t>
  </si>
  <si>
    <t>บจ111/66</t>
  </si>
  <si>
    <t>ซื้อลำโพงเอนกประสงค์แบบเคลื่นที่ล้อลากพร้อม</t>
  </si>
  <si>
    <t>ไมค์ลอย 2 ตัว จำนวน 1 ชุด</t>
  </si>
  <si>
    <t>ร้านธงชัยอิเล็คโทรนิคส์</t>
  </si>
  <si>
    <t>บซ.7/66</t>
  </si>
  <si>
    <t>หจก.สหกิจ คาร์ เซอร์วิส</t>
  </si>
  <si>
    <t>แอนด์ ยางยนต์</t>
  </si>
  <si>
    <t>ซื้อวัสดุอุปรณ์ตามโครงการส่งเสริมและพัฒนา</t>
  </si>
  <si>
    <t>คุณภาพวัสดุกลุ่มสตรีเด็กและเยาวชน ปี 2566</t>
  </si>
  <si>
    <t>หจก.เอ เจมส์ภัณฑ์</t>
  </si>
  <si>
    <t>ที่ มห71005/ลว13/12/65</t>
  </si>
  <si>
    <t>จัดทำป้ายตามโครงการส่งเสริมและพัฒนา</t>
  </si>
  <si>
    <t>ร้านบ้านป้าย</t>
  </si>
  <si>
    <t>จัดทำป้ายตามโครงการป้องกันและลดอุบัติเหตุ</t>
  </si>
  <si>
    <t>ช่วงเทศกาลปีใหม่ 2566</t>
  </si>
  <si>
    <t>บจ.112/66</t>
  </si>
  <si>
    <t>ซื้อครุภัณฑ์สำหรับใช้ในการป้องกันและควบคุม</t>
  </si>
  <si>
    <t>ไฟป่า จำนวน 4 รายการ</t>
  </si>
  <si>
    <t>บซ.8/66</t>
  </si>
  <si>
    <t>ซื้อหมึกพิมพ์ (85A),(79A) จำนวน 6 กล่อง</t>
  </si>
  <si>
    <t>บซ.9/66</t>
  </si>
  <si>
    <t>ซื้อวัสดุสำหรัลใช้ในการป้องันและลดอุบัติเหตุ</t>
  </si>
  <si>
    <t>ร้านนุ๊กนิ๊กคอฟฟี่</t>
  </si>
  <si>
    <t>บซ.10/66</t>
  </si>
  <si>
    <t>ซื้อทรายอะเบท,น้ำยาพ่นยุง</t>
  </si>
  <si>
    <t>พัชรีเทรดดิ้ง</t>
  </si>
  <si>
    <t>บซ.11/66</t>
  </si>
  <si>
    <t>จ้างถ่ายเอกสารพร้อมเข้าเล่มแบบประเมินประสิทธิ</t>
  </si>
  <si>
    <t>บจ.113/66</t>
  </si>
  <si>
    <t>ร้านเปเปอร์ก๊อปปี้</t>
  </si>
  <si>
    <t>ภาพฯเพื่อขอรับงินรางวัล ปี 2565</t>
  </si>
  <si>
    <t>บจ.114/66</t>
  </si>
  <si>
    <t>จ้างเหมาบริการสำรวจความพึงพอใจของผู้รับ</t>
  </si>
  <si>
    <t>บริการต่อคุณภาพการให้บริการของ อปท.</t>
  </si>
  <si>
    <t>มหาวิทยาลัยราชภัฎ</t>
  </si>
  <si>
    <t>มหาสารคราม</t>
  </si>
  <si>
    <t>ซื้อวัสดุงานบ้านงานครัว จำนวน 7 รายการ</t>
  </si>
  <si>
    <t>บซ.12/66</t>
  </si>
  <si>
    <t>ซื้อหมึกพิมพ์ (35A) จำนวน 2 กล่อง</t>
  </si>
  <si>
    <t>บซ.13/66</t>
  </si>
  <si>
    <t>จ้างเหมาอาหารว่างและอาหารกลางวัน เพื่อรับรอง</t>
  </si>
  <si>
    <t>ร้านนริทร์ฟิชชิ่งปาร์ค</t>
  </si>
  <si>
    <t>ที่ มห71001/ลว21/12/65</t>
  </si>
  <si>
    <t>จ้างอาหารว่างและเครื่องดื่มรับรองการประชุมความ</t>
  </si>
  <si>
    <t>ที่ มห71001/ลว22/12/65</t>
  </si>
  <si>
    <t>ปลอดภัยของประชาชน  (คปถ.อปท.)</t>
  </si>
  <si>
    <t>ก่อสร้างถนนลูกรัง บ้านเหมืองบ่า ม.2 เส้นทางสวน.</t>
  </si>
  <si>
    <t>นายล้า ศรีทอง ถึ.ถนนลาดยางบ้านเหมืองบ่า-คำม็ก</t>
  </si>
  <si>
    <t>บจ.115/66</t>
  </si>
  <si>
    <t>จ้างเหมาอาหารว่างรับรองการประชุมคณะกรรมการ</t>
  </si>
  <si>
    <t>สปสช.</t>
  </si>
  <si>
    <t>ที่ มห71001/ลว25/12/65</t>
  </si>
  <si>
    <t>ซื้อน้ำดื่มสำนักงาน จำนวน 132 ถัง</t>
  </si>
  <si>
    <t>นางพักมณี  เทพศรีหา</t>
  </si>
  <si>
    <t>ที่ มห71001</t>
  </si>
  <si>
    <t>ซื้อวัสดุไฟฟ้า  จำนวน 5 รายการ</t>
  </si>
  <si>
    <t>หจก.เอส พี มุกดาหาร</t>
  </si>
  <si>
    <t>คณะกรรมการประเมินประสิทธิภาพฯ การปฎิบัติ</t>
  </si>
  <si>
    <t>ราชการเพื่อขอรับรางวัล</t>
  </si>
  <si>
    <t xml:space="preserve">                   วันที่   13     เดือน   มกราคม 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</si>
  <si>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  ธันวาคม  2565                                                                      </t>
  </si>
  <si>
    <t>หจก.สุวรรณาร่ำรวยทรัพย์</t>
  </si>
  <si>
    <t xml:space="preserve">                                                                                             สรุปผลการดำเนินงานจัดซื้อจัดจ้างในรอบเดือน   มกราคม  2566                                                                     </t>
  </si>
  <si>
    <t>ซื้อน้ำมันเชื้อเพลิง เดือน มกราคม 2566</t>
  </si>
  <si>
    <t>บซ.15/66</t>
  </si>
  <si>
    <t>ซื้อวัสดุวิทยาสาสตร์หรือการแพทย์ จำนวน 4 รายการ</t>
  </si>
  <si>
    <t>หจก.ร้านยาเภสัชกรวิลาวัลย์</t>
  </si>
  <si>
    <t>บซ.16/66</t>
  </si>
  <si>
    <t>ซื้อวัสดุน้ำมันหล่อลื่น จำนวน 4 รายการ</t>
  </si>
  <si>
    <t>บซ.17/66</t>
  </si>
  <si>
    <t>จำนวน 2 ชุด</t>
  </si>
  <si>
    <t>หจก.มุดาการยาง</t>
  </si>
  <si>
    <t>บซ.18/66</t>
  </si>
  <si>
    <t>จ้างเหมาซ่อมเปลี่ยนแก้ไข windows คอมพิวเตอร์</t>
  </si>
  <si>
    <t>416-59-067</t>
  </si>
  <si>
    <t>บซ.19/66</t>
  </si>
  <si>
    <t>บจ116/66</t>
  </si>
  <si>
    <t>จ้างเหมาจัดทำสื่อประชาสัมพันธ์ผลการดำเนินงาน</t>
  </si>
  <si>
    <t xml:space="preserve">ตามบทบาทภารกิจของเทศบาลตำบลคำอาฮวน </t>
  </si>
  <si>
    <t>หจก.กาฬสินธุ์ การพิมพ์</t>
  </si>
  <si>
    <t>บจ117/66</t>
  </si>
  <si>
    <t>จ้างเหมาบริการซ่อมแซมบำรุงรักษารถยนต์</t>
  </si>
  <si>
    <t>บรรทุกน้ำ ทะเบียน บต 1595 มุกดาหาร</t>
  </si>
  <si>
    <t>อู่ ส.สมานยนต์</t>
  </si>
  <si>
    <t>บจ118/66</t>
  </si>
  <si>
    <t>ซื้อวัสดุสำนักงาน จำนวน 31 รายการ</t>
  </si>
  <si>
    <t>บซ.20/66</t>
  </si>
  <si>
    <t>บซ.20/67</t>
  </si>
  <si>
    <t>หจก.มุกดาหารรวมโชค</t>
  </si>
  <si>
    <t>จ้างเหมาบริการบุคคลภายนอกปฎิบัติงานช่วเหลือ</t>
  </si>
  <si>
    <t>เบื้องต้นแก่ผู้ป่วยฉุกเฉิน ระยะที่ 1</t>
  </si>
  <si>
    <t>(21 ม.ค. - 31 มี.ค. 66)</t>
  </si>
  <si>
    <t>นายัฐธรรมนูญ สากุล</t>
  </si>
  <si>
    <t>บจ.120/66</t>
  </si>
  <si>
    <t>จ้างเหมาจัดทำตรายาง ชื่อ+ตำแหน่ง (หมึกในตัว)</t>
  </si>
  <si>
    <t>จำนวน 4 รายการ</t>
  </si>
  <si>
    <t>ร้านแปเปอร์ ก๊อปปี้</t>
  </si>
  <si>
    <t>บจ.121/67</t>
  </si>
  <si>
    <t>ส่งเสริมอาชีพผู้พิการ ปี 65</t>
  </si>
  <si>
    <t>ซื้อวัสดุอุปกรณ์โครงการอบรมความรู้เกี่ยวกับการ</t>
  </si>
  <si>
    <t>ซื้อกระดาษชำระ จำนวน 2 รายการ</t>
  </si>
  <si>
    <t>ส่งสริมอาชีพผู้พิการ</t>
  </si>
  <si>
    <t>จ้างจัดทำป้ายโครงการอบรมให้ความเกี่ยวกับการ</t>
  </si>
  <si>
    <t xml:space="preserve">ซื้อยางรถยนต์บรรทุก 6 ล้อ ทะเบียน 80-6601 </t>
  </si>
  <si>
    <t>ที่ มห71005/ลว12/01/66</t>
  </si>
  <si>
    <t xml:space="preserve">                   วันที่   9   เดือน   กุมภาพันธ์ 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</si>
  <si>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 กุมภาพันธ์  2566                                                                     </t>
  </si>
  <si>
    <t>ซื้อน้ำมันเชื้อเพลิง เดือน กุมภาพันธ์ 2566</t>
  </si>
  <si>
    <t>บซ.22/66</t>
  </si>
  <si>
    <t>จ้างเหมาบริการบุคคลภายนอก(ผู้มีทักษะด้านช่าง)</t>
  </si>
  <si>
    <t>ปฏิบัติงานสำรวจออกแบบและควบคุมงานก่อสร้าง</t>
  </si>
  <si>
    <t>จำนวน 2 เดือน (ก.พ. - มี.ค. 2566)</t>
  </si>
  <si>
    <t>นายนรินทร์ สุวรรณศรี</t>
  </si>
  <si>
    <t>บจ.122/66</t>
  </si>
  <si>
    <t>ปฏิบัติงานสำรวจเขียนแบบ ถอดแบบประมาณราคา</t>
  </si>
  <si>
    <t>งานก่อสร้าง จำนวน 2 เดือน (ก.พ. - มี.ค. 2566)</t>
  </si>
  <si>
    <t>นายพงษ์นรินทร์ จันทิม</t>
  </si>
  <si>
    <t>บจ.123/66</t>
  </si>
  <si>
    <t>ซื้อตลับหมึกเครื่องพิมพ์ Brother MFC-J3540</t>
  </si>
  <si>
    <t>ร้าน เอจีคอมพิวเตอร์</t>
  </si>
  <si>
    <t>บซ.23/66</t>
  </si>
  <si>
    <t>ซื้อแบตเตอรี่ FB รถทะเบียน กข 8723</t>
  </si>
  <si>
    <t>ร้าน เอกไดนาโม</t>
  </si>
  <si>
    <t>บซ.24/66</t>
  </si>
  <si>
    <t>จ้างเหมาบริการซ่อมเปลี่ยนเมนบอร์ดคอมพิวเตอร์</t>
  </si>
  <si>
    <t>โน๊ตบุ๊ก (416-60-071)</t>
  </si>
  <si>
    <t>ร้านคอนสวรรค์อิเล็กทรอนิกส์</t>
  </si>
  <si>
    <t xml:space="preserve">จ้างเหมาบริการซ่อมเปลี่ยนแก้ไข windows </t>
  </si>
  <si>
    <t>คอมพิวเตอร์ (416-55-043)</t>
  </si>
  <si>
    <t>บจ.125/66</t>
  </si>
  <si>
    <t>บจ.124/66</t>
  </si>
  <si>
    <t>จ้างจัดอาหารว่างและครื่องดื่มรับรองการประชุม</t>
  </si>
  <si>
    <t>คณะกรรมการ สปสช. (26,27 ม.ค.2566)</t>
  </si>
  <si>
    <t>ที่ มห71001/ลว24/01/66</t>
  </si>
  <si>
    <t>คณะกรรมการ สปสช. (23 ม.ค.2566)</t>
  </si>
  <si>
    <t>ที่ มห71001/ลว30/01/66</t>
  </si>
  <si>
    <t>จ้างซ่อมแซมบำรุงรักษารถยนต์ ทะเบียน กข 8672</t>
  </si>
  <si>
    <t>มุกดาหาร</t>
  </si>
  <si>
    <t>บจ.126/66</t>
  </si>
  <si>
    <t>จ้างถ่ายเอกสารพร้อมเข้าเล่มรายงานการติดตาม</t>
  </si>
  <si>
    <t>ประเมินผลแผนพัฒนาท้องถิ่น ปี 2565</t>
  </si>
  <si>
    <t>บจ.127/66</t>
  </si>
  <si>
    <t>ซื้อวัสดุสำนักงาน จำนวน 16 รายการ</t>
  </si>
  <si>
    <t>กองคลัง</t>
  </si>
  <si>
    <t>บซ.25/66</t>
  </si>
  <si>
    <t>ซื้อวัสดุสำนักงาน จำนวน 21 รายการ</t>
  </si>
  <si>
    <t>กองยุทธศาสตร์</t>
  </si>
  <si>
    <t>บซ.26/66</t>
  </si>
  <si>
    <t>ซื้อหมึกพิมพ์ Toner Printer Hp (79A)</t>
  </si>
  <si>
    <t>จำนวน 4 กล่อง</t>
  </si>
  <si>
    <t>บซ.27/66</t>
  </si>
  <si>
    <t>ซื้อวัสดุคอมพิวเตอร์ จำนวน 4 รายการ</t>
  </si>
  <si>
    <t>บซ.28/66</t>
  </si>
  <si>
    <t>ซื้อวัสดุคอมพิวเตอร์ 1 รายการ</t>
  </si>
  <si>
    <t>(Harddisk ssd Pc 1 TB)</t>
  </si>
  <si>
    <t>บซ.29/66</t>
  </si>
  <si>
    <t>จ้างเหมาบริการจัดทำตรายางชื่อและตำแหน่ง</t>
  </si>
  <si>
    <t>จำนวน 5 รายการ</t>
  </si>
  <si>
    <t>ร้าน เปเปอร์ก๊อปปี้</t>
  </si>
  <si>
    <t>บจ.128/66</t>
  </si>
  <si>
    <t>จ้างเหมาซ่อมแซมบำรุงรักษารถบรรทุกน้ำ</t>
  </si>
  <si>
    <t>ทะเบียน 80-4320</t>
  </si>
  <si>
    <t>บจ.129/66</t>
  </si>
  <si>
    <t>ค่าอาหารว่างและเครื่องดื่มเพื่อรับรองการประชุม</t>
  </si>
  <si>
    <t xml:space="preserve">สภาฯสมัยที่ 1 ครั้งที่  1/2566 </t>
  </si>
  <si>
    <t>น.ส.กาญจนา ตาทอง</t>
  </si>
  <si>
    <t>ที่ มห71001/ลว16/02/66</t>
  </si>
  <si>
    <t>ซื้อวัสดุไฟฟ้าและวิทยุ จำนวน 5 รายการ</t>
  </si>
  <si>
    <t>หจก.เอส.ที .มุกดาหาร</t>
  </si>
  <si>
    <t>บซ.30/66</t>
  </si>
  <si>
    <t>พลเรือน อปพร. จำนวน 48 ชุด</t>
  </si>
  <si>
    <t>ซื้อวัสดุชุดเครื่องแต่งกายอาสาสมัครป้องกันภัยฝ่าย</t>
  </si>
  <si>
    <t>ร้านมั่งมีทรัพย์</t>
  </si>
  <si>
    <t>บซ.31/66</t>
  </si>
  <si>
    <t>ซื้อวัสดุอุปกรณ์ตามโครงการฝึกซ้อมแผนการป้องกัน</t>
  </si>
  <si>
    <t>และบรรเทาสาธารณภัย ปื66</t>
  </si>
  <si>
    <t>หจก.ดีแอนด์ ดับเบิ้ลยู มะลิ</t>
  </si>
  <si>
    <t>คอตตอน 2022 (ประเทศไทย)</t>
  </si>
  <si>
    <t>ที่ มห71001/ลว20/02/66</t>
  </si>
  <si>
    <t>จัดทำป้ายตามโครงการฝึกซ้อมแผนป้องกันบรรเทา</t>
  </si>
  <si>
    <t>สาธารณภัย ปี 2566</t>
  </si>
  <si>
    <t>จ้างจัดอาหารกลางวันและอาหารว่างตามโคงการ</t>
  </si>
  <si>
    <t>ฝึกซ้อมแผนป้องกันและบรรเทาสาธารณภัย ปี66</t>
  </si>
  <si>
    <t>ร้านอุชุอรพาณิชย์</t>
  </si>
  <si>
    <t>จ้างเหมาจัดอาหารเช้าและน้ำดื่มตามโครงการ</t>
  </si>
  <si>
    <t>รณรงค์การเดินวิ่งเพื่อส่งเสริมการท่องเที่ยว ปี 66</t>
  </si>
  <si>
    <t>ร้าน นุ๊กนิ๊กคอฟฟี่</t>
  </si>
  <si>
    <t>บจ.130/66</t>
  </si>
  <si>
    <t>จัดทำป้ายตามโครงการรณรงค์การเดินวิ่งเพื่อ</t>
  </si>
  <si>
    <t>ส่งเสริมการท่องเที่ยว ปี 66</t>
  </si>
  <si>
    <t>บจ.131/66</t>
  </si>
  <si>
    <t>บซ.32/66</t>
  </si>
  <si>
    <t>ร้าน แปเปอ ก๊อปปี้</t>
  </si>
  <si>
    <t xml:space="preserve">                   วันที่   7   เดือน   มีนาคม 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</si>
  <si>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มีนาคม  2566                                                                     </t>
  </si>
  <si>
    <t>ซื้อน้ำมันเชื้อเพลิง เดือน มีนาคม 2566</t>
  </si>
  <si>
    <t>บซ.35/66</t>
  </si>
  <si>
    <t>ซื้อตลับหมึก Cannon C2010 จำนวน 1 ตลับ</t>
  </si>
  <si>
    <t>ร้าน เอจี คอมพิวเตอร์</t>
  </si>
  <si>
    <t>บซ.36/66</t>
  </si>
  <si>
    <t>จ้างเหมาบริการแก้ไข windows คอมพิวเตอร์ Pc</t>
  </si>
  <si>
    <t>จำนวน 4 เครื่อง</t>
  </si>
  <si>
    <t>บจ.132/66</t>
  </si>
  <si>
    <t>จ้างเหมาอาหารว่างและเครื่องดื่ม คชจ. อบรมการ</t>
  </si>
  <si>
    <t>คัดแยกขยะมูลฝอยในชุมชน</t>
  </si>
  <si>
    <t>ร้าน อุชุพรพาณิชย์</t>
  </si>
  <si>
    <t>ที่ มห71001/ลว24/02/66</t>
  </si>
  <si>
    <t>จ้างเหมาจัดทำป้าย คชจ.อบรมคัดแยกขยะมูลฝอย</t>
  </si>
  <si>
    <t>ในชุมชน</t>
  </si>
  <si>
    <t>ร้าน บ้านป้าย</t>
  </si>
  <si>
    <t>จัดทำป้ายโครงการรณรงค์ขับขี่ปลอดภัยใส่ใจจราจร</t>
  </si>
  <si>
    <t>ปลอดภัยใส่ใจจราจร</t>
  </si>
  <si>
    <t>ที่ มห71001/ลว3/3/66</t>
  </si>
  <si>
    <t>ซื้อวัสดุสำนักงาน จำนวน 23 รายการ</t>
  </si>
  <si>
    <t>บซ.37/66</t>
  </si>
  <si>
    <t>จำนวน 3 รายการ</t>
  </si>
  <si>
    <t>ซื้อวัสดุวิทยาศาสตร์หรือการแพทย์</t>
  </si>
  <si>
    <t>บซ.38/66</t>
  </si>
  <si>
    <t>ซื้อหมึกพิมพ์ชนิเติม cannon G 2010</t>
  </si>
  <si>
    <t>จำนวน 6 ขวด</t>
  </si>
  <si>
    <t>บซ.39/66</t>
  </si>
  <si>
    <t>ซื้อวัสุคอมพิวเตอร์ จำนวน 4 รายการ</t>
  </si>
  <si>
    <t>บซ.40/66</t>
  </si>
  <si>
    <t>จ้างเหมาอาหารว่างและเครื่องดื่ม คชจ. อบรมเสริม</t>
  </si>
  <si>
    <t>สร้างคุณธรรมจริยธรรมของเทศบาล</t>
  </si>
  <si>
    <t>ที่ มห71001/ลว14/3/66</t>
  </si>
  <si>
    <t>จ้างเหมาอาหารว่างและเครื่องดื่ม คชจ.ประชุม</t>
  </si>
  <si>
    <t>คณะกรรมการ (คปภ.อปท.)</t>
  </si>
  <si>
    <t>ที่ มห71001/ลว10/3/66</t>
  </si>
  <si>
    <t>ซักซ้อมเพื่อทบทวนการจัดทำแผน</t>
  </si>
  <si>
    <t>นางวรนุช  จันทะอุ่มเม้า</t>
  </si>
  <si>
    <t>ที่ มห71004/ลว17/3/66</t>
  </si>
  <si>
    <t>ร้านแตงโมดอกไม้สวย</t>
  </si>
  <si>
    <t>ที่ มห71001/ลว20/3/66</t>
  </si>
  <si>
    <t>จ้างจัดอาหารว่างและเครื่องดื่มรับรองการประชุม</t>
  </si>
  <si>
    <t>คณะกรรมการ (คปภ.อปท.) ตำบลคำอาฮวน</t>
  </si>
  <si>
    <t>ที่ มห71001/ลว21/3/66</t>
  </si>
  <si>
    <t>บจ.133/66</t>
  </si>
  <si>
    <t>จ้างทำป้ายไวนิลโครงการแข่งขันทักษะวิชาการ</t>
  </si>
  <si>
    <t>ศูนย์พัฒนาเด็กเล็ก ปีการศึกษา 2565</t>
  </si>
  <si>
    <t>บจ.134/66</t>
  </si>
  <si>
    <t>จัดทำอาหารกลางวัน อาหารว่างและเครื่องดื่ม คชจ.</t>
  </si>
  <si>
    <t>โครงการส่งเสริมและพัฒนาศักยภาพ อปพร.</t>
  </si>
  <si>
    <t>ร้านอุชุอร พาณิชย์</t>
  </si>
  <si>
    <t xml:space="preserve">ค่าทำป้ายโครงการ คชจ.ส่งเริมและพัฒนาศักยภาพ </t>
  </si>
  <si>
    <t>อปพร.</t>
  </si>
  <si>
    <t>บจ.136/66</t>
  </si>
  <si>
    <t>บจ.135/66</t>
  </si>
  <si>
    <t xml:space="preserve">ศักยภาพอาสาสมัครป้องกันภัยฝ่ายพลเรือน </t>
  </si>
  <si>
    <t>(อปพร.) ปี2565</t>
  </si>
  <si>
    <t>บซ.41/66</t>
  </si>
  <si>
    <t>ผลงานทางวิชาการเด็ก ปี 2565</t>
  </si>
  <si>
    <t>ร้าน ปวีณาพาณิชย์</t>
  </si>
  <si>
    <t>บซ.42/66</t>
  </si>
  <si>
    <t>ซื้อวัสดุอุปกรณ์ตามโครงการแข่งขันทักษะทางวิชา</t>
  </si>
  <si>
    <t>การศูนย์พัฒนาเด็กเล็ก ปี 2565</t>
  </si>
  <si>
    <t>บซ.43/66</t>
  </si>
  <si>
    <t>จ้างอาหารว่างและเครื่องดื่ม คชจ.รณรงค์ขับขี่</t>
  </si>
  <si>
    <t>จ้างเหมาอาหารว่างและเครื่องดื่มสำหรับการประชุม</t>
  </si>
  <si>
    <t>จัดทำพานพุ่มดอกไม้สด จำนวน 1 ชุดในการจัดพิธี</t>
  </si>
  <si>
    <t>คล้ายวันราชสักการะ "วันท้องถิ่นไทย" ร.5</t>
  </si>
  <si>
    <t>จ้างทำป้ายไวนิลโครงการแสดงผลงานหนูน้อย</t>
  </si>
  <si>
    <t>ซื้อวัสดุอุปกรณ์ตามโครงการจัดนิทรรศการแสดง</t>
  </si>
  <si>
    <t xml:space="preserve">                   วันที่   12   เดือน  เมษายน 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</si>
  <si>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เมษายน  2566                                                                     </t>
  </si>
  <si>
    <t>ซื้อน้ำมันเชื้อเพลิง เดือน เมษายน 2566</t>
  </si>
  <si>
    <t>เทศบาลตำบลคำอาฮวน (ระยที่ 2)</t>
  </si>
  <si>
    <t>บจ.138/66</t>
  </si>
  <si>
    <t>จ้างจัทำป้ายโครงการจุกตรวจปฏิบัติการศูนย์รวม</t>
  </si>
  <si>
    <t>ป้องกันและลดอุบัติเหตุทางถนนช่วงเทศกาล</t>
  </si>
  <si>
    <t>สงกรานต์ ปี 66</t>
  </si>
  <si>
    <t>บจ.137/66</t>
  </si>
  <si>
    <t>บจ.139/66</t>
  </si>
  <si>
    <t>บจ.140/66</t>
  </si>
  <si>
    <t>นายอุทิน ศรีบุรมย์</t>
  </si>
  <si>
    <t>บจ.141/66</t>
  </si>
  <si>
    <t>บจ.142/66</t>
  </si>
  <si>
    <t>บจ.143/66</t>
  </si>
  <si>
    <t>บจ.144/66</t>
  </si>
  <si>
    <t>นายอดิศร  เหล่าบุตรศรี</t>
  </si>
  <si>
    <t>บจ.145/66</t>
  </si>
  <si>
    <t>นายภูเบศ  โรโห</t>
  </si>
  <si>
    <t>บจ.146/66</t>
  </si>
  <si>
    <t>บจ.147/66</t>
  </si>
  <si>
    <t>ชั้น 1  (ระยะที่ 2 )</t>
  </si>
  <si>
    <t>นางสาวอริตา คนเพียร</t>
  </si>
  <si>
    <t>บจ.148/66</t>
  </si>
  <si>
    <t>ชั้น 2  (ระยะที่ 2 )</t>
  </si>
  <si>
    <t>นางสาววิลาวัลย์  คุเมือง</t>
  </si>
  <si>
    <t>บจ.149/66</t>
  </si>
  <si>
    <t>บจ.150/66</t>
  </si>
  <si>
    <t>บจ.151/66</t>
  </si>
  <si>
    <t>บริเวณรอบอาคารสำนักงาน (ระยะที่ 2)</t>
  </si>
  <si>
    <t>บจ.152/66</t>
  </si>
  <si>
    <t>เทศบบาลตำบลคำอาฮวน (ยะระที่ 2 )</t>
  </si>
  <si>
    <t>จ้างเหมาบริการดูแลรักษาต้นไม้และสวนสาธารณะ</t>
  </si>
  <si>
    <t>บจ.153/66</t>
  </si>
  <si>
    <t>บจ.154/66</t>
  </si>
  <si>
    <t>นายศรราม  พานโมก</t>
  </si>
  <si>
    <t>(ระยะที่ 2 )</t>
  </si>
  <si>
    <t>บจ.155/66</t>
  </si>
  <si>
    <t>บจ.156/66</t>
  </si>
  <si>
    <t>นางสาวพรรณรพี สุขเกษม</t>
  </si>
  <si>
    <t>บจ.157/66</t>
  </si>
  <si>
    <t>เทศบาลตำบลคำอาฮวน (ระยที่ 2 )</t>
  </si>
  <si>
    <t>นายสมบูรณ์  ผากา</t>
  </si>
  <si>
    <t>นายนิพน ผากา</t>
  </si>
  <si>
    <t>นายอาทิตย์ วงษ์ศรีทา</t>
  </si>
  <si>
    <t>บซ.44/66</t>
  </si>
  <si>
    <t>พนักงานกู้ชีพ  (ระยที่ 2 )</t>
  </si>
  <si>
    <t>บจ.164/66</t>
  </si>
  <si>
    <t>นายอินทหว า ชาธิพา</t>
  </si>
  <si>
    <t>นายตุ่น  ต้นโพธิ์</t>
  </si>
  <si>
    <t>บจ.165/66</t>
  </si>
  <si>
    <t>บจ.166/66</t>
  </si>
  <si>
    <t>นายรัฐธรรมนูญ  สากล</t>
  </si>
  <si>
    <t>บจ.167/66</t>
  </si>
  <si>
    <t>บจ.168/66</t>
  </si>
  <si>
    <t>บจ.169/66</t>
  </si>
  <si>
    <t>ปฏิบัติงานสำราจ ออกแบบและควบคุมการก่อสร้าง</t>
  </si>
  <si>
    <t>จำนวน 6 เดือน (ระยะที่ 2 )</t>
  </si>
  <si>
    <t>นายนรินทร์  สุวรรณศรี</t>
  </si>
  <si>
    <t>บจ.170/66</t>
  </si>
  <si>
    <t>ปฏิบัติงานสำราจ เขียนแบบ ถอดแบบ ประมาณราคา</t>
  </si>
  <si>
    <t>งานก่อสร้าง จำนวน 6 เดือน (ระยะที่ 2 )</t>
  </si>
  <si>
    <t>นายพงษ์นรินทร์  จันทิม</t>
  </si>
  <si>
    <t>บจ.171/66</t>
  </si>
  <si>
    <t>จ้างเหมาบริการบุคคลภายนอก (ผู้มีทักษะด้านช่าง)</t>
  </si>
  <si>
    <t>จ้างเหมาบการปฏิบัติงานสนับสนุนงานธุรการ</t>
  </si>
  <si>
    <t>กองช่าง  (ระยะที่ 2 )</t>
  </si>
  <si>
    <t>นางสาวจิราพร  เพ็งภูบาล</t>
  </si>
  <si>
    <t xml:space="preserve"> (ระยะที่ 2 )</t>
  </si>
  <si>
    <t xml:space="preserve">จ้างเหมาบการปฏิบัติงานผู้ช่วยงานไฟฟ้าสาธารณะ </t>
  </si>
  <si>
    <t>นายพลเชฏฐ์  พรไตร</t>
  </si>
  <si>
    <t>นายสัญญา  ไชยยงค์</t>
  </si>
  <si>
    <t>ซื้อวัสดุเครื่องดื่มไม่มีแอลกอฮอล์ คชจ.จุดตรวจช่วง</t>
  </si>
  <si>
    <t>เทศกาลสงกรานต์ ปี 66</t>
  </si>
  <si>
    <t>บจ.174/66</t>
  </si>
  <si>
    <t>บจ.173/66</t>
  </si>
  <si>
    <t>บจ.172/66</t>
  </si>
  <si>
    <t>บจ.163/66</t>
  </si>
  <si>
    <t>บจ.162/66</t>
  </si>
  <si>
    <t>บจ.161/66</t>
  </si>
  <si>
    <t>บจ.160/66</t>
  </si>
  <si>
    <t>บจ.159/66</t>
  </si>
  <si>
    <t>บจ.158/66</t>
  </si>
  <si>
    <t>ซื้อคอมพิวเตอร์โน๊ตบุ๊ก สำหรับงานประมวลผล</t>
  </si>
  <si>
    <t>แบบที่ 2</t>
  </si>
  <si>
    <t>บซ.46/66</t>
  </si>
  <si>
    <t>บซ.45/66</t>
  </si>
  <si>
    <t>ซื้อวัสดุงานบ้านงานครัว  จำนวน 11 รายการ</t>
  </si>
  <si>
    <t>บซ.47/66</t>
  </si>
  <si>
    <t>ซื้อวัสดุ โครงการ Big Cleaning day</t>
  </si>
  <si>
    <t>ร้าน แพรวา</t>
  </si>
  <si>
    <t>จ้างเหมาบริการซ่อมวิทยุสื่อสารชนิดมือถือ</t>
  </si>
  <si>
    <t>ร้าน ต้นสื่อสาร</t>
  </si>
  <si>
    <t>บจ.175/66</t>
  </si>
  <si>
    <t>จ้างเหมาซ่อมเครื่องพิมพ์ HP รุ่น Ink TamK 115</t>
  </si>
  <si>
    <t>หจก.รังสิตคอมพิวเตอร์</t>
  </si>
  <si>
    <t>แอนด์ เทคโนโลยี</t>
  </si>
  <si>
    <t>บจ.176/66</t>
  </si>
  <si>
    <t>จ้างเหมาทำป้ายไวนิลโรงเรียนสูงวัยสุขใจคำอาฮวน</t>
  </si>
  <si>
    <t>บจ.177/66</t>
  </si>
  <si>
    <t xml:space="preserve">จ้างเหมาบริการซ่อมบำรุงรถยนต์ ทะเบียน </t>
  </si>
  <si>
    <t>กข 8972 มุกดาหาร</t>
  </si>
  <si>
    <t>บจ.178/66</t>
  </si>
  <si>
    <t>จ้างเหมาบริการตรวจเช็คซ่อมรถยนต์บรรทุกขยะ</t>
  </si>
  <si>
    <t>มูลฝอย ทะเบียน 80-6601</t>
  </si>
  <si>
    <t>บจ.179/66</t>
  </si>
  <si>
    <t>คกก.สปสช. (30 มี.ค.66)</t>
  </si>
  <si>
    <t>ร้าน อุชุอรพาณิชย์</t>
  </si>
  <si>
    <t>ที่ มห71002/ลว 23/3/66</t>
  </si>
  <si>
    <t>จ้างทำป้าย โครงการ Big Cleaning day</t>
  </si>
  <si>
    <t>ร้าน เจ้าะแจ้ะป้ายสวย</t>
  </si>
  <si>
    <t>ที่ มห71001/ลว 3/4/66</t>
  </si>
  <si>
    <t>จ้างเหมาอาหารว่างและเครื่องดื่ม คชจ. Big Cleaning</t>
  </si>
  <si>
    <t xml:space="preserve"> day</t>
  </si>
  <si>
    <t>ที่ มห71001/ลว 23/3/66</t>
  </si>
  <si>
    <t>ค่าสนับสนุนรถไถปรับดินและวัชพืชไหล่ทาง</t>
  </si>
  <si>
    <t>Big Cleaning day</t>
  </si>
  <si>
    <t>นายนรินทร์  ขันแข็ง</t>
  </si>
  <si>
    <t>นางอารอน  สิทธิเสน</t>
  </si>
  <si>
    <t>ค่ากำจัดสิ่งปฏิกูลบ่อเกอะบ่อซึม</t>
  </si>
  <si>
    <t>ที่ มห71001/ลว 10/4/66</t>
  </si>
  <si>
    <t>จ้างเหมาบริการจัดเก็บขยะมูลฝอยในเขตเทศบาล</t>
  </si>
  <si>
    <t>ตำบลคำอาฮวน (ระยะที่ 2 )</t>
  </si>
  <si>
    <t>บจ.180/66</t>
  </si>
  <si>
    <t>บจ.181/66</t>
  </si>
  <si>
    <t>จ้างเหมาจัดตกแต่งสถานที่ คชจ.พัฒนาคุณภาพชีวิต</t>
  </si>
  <si>
    <t>ผู้สูงอายุปี 66 (11 เม.ย.66)</t>
  </si>
  <si>
    <t>นายศาสตราวุธ ไชยพันธ์</t>
  </si>
  <si>
    <t>ที่ มห71005/ลว 18/4/66</t>
  </si>
  <si>
    <t>จ้างเหมาทำป้ายไวนิล คชจ.พัฒนาคุณภาพชีวิต</t>
  </si>
  <si>
    <t>ซื้อวัคซีนป้องกันโรคพิษสุนัขบ้า พร้อมอุปกรณ์</t>
  </si>
  <si>
    <t>ร้าน บรรเทิง</t>
  </si>
  <si>
    <t>บซ.48/66</t>
  </si>
  <si>
    <t>ซื้อวัสดุอุปกรณ์ คชจ.พัฒนาคุณภาพชีวิตผู้สูงอายุ</t>
  </si>
  <si>
    <t>ปี 2566 (11 เม.ย.66)</t>
  </si>
  <si>
    <t>นางคอม  น้อยชิน</t>
  </si>
  <si>
    <t>ซื้อหมึกพิมพ์ Brother HL-2140</t>
  </si>
  <si>
    <t>บซ.49/66</t>
  </si>
  <si>
    <t>จ้างเหมาบริการตรวจสภาพรถยนต์ ทะเบียน</t>
  </si>
  <si>
    <t>บต 5169 มห.</t>
  </si>
  <si>
    <t>บจก.โตโยต้ามุกดาหาร(1993)</t>
  </si>
  <si>
    <t>ผู้แทนจำหน่ายโตโยต้าจำกัด</t>
  </si>
  <si>
    <t>บจ.182/66</t>
  </si>
  <si>
    <t>ซื้อ Maind board PC HP 265 WH</t>
  </si>
  <si>
    <t>บซ.50/66</t>
  </si>
  <si>
    <t>ซื้อคอมพิวเตอร์แบบพกพา (โน๊ตบุ๊ก)</t>
  </si>
  <si>
    <t>บซ.51/66</t>
  </si>
  <si>
    <t>จ้างเหมาบริการตรวจเช็คซ่อมบำรุงรถยนต์ ทะเบียน</t>
  </si>
  <si>
    <t>กฉ 1541 มุกดาหาร</t>
  </si>
  <si>
    <t>บจ.183/66</t>
  </si>
  <si>
    <t xml:space="preserve">                   วันที่  22     เดือน   พฤษภาคม 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</si>
  <si>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พฤษภาคม  2566                                                                     </t>
  </si>
  <si>
    <t>ซื้อน้ำมันเชื้อเพลิง เดือน  พฤษภาคม  2566</t>
  </si>
  <si>
    <t>บซ.52/66</t>
  </si>
  <si>
    <t>ปรับปรุงซ่อมแซมฝายน้ำล้นห้ายยาง บ้านเหล่าคราม</t>
  </si>
  <si>
    <t>หมู่ที่ 9</t>
  </si>
  <si>
    <t>หจก.สกายเท็กซ์ คอนสทรัคชั่น</t>
  </si>
  <si>
    <t>บจ.184/66</t>
  </si>
  <si>
    <t xml:space="preserve">ปรับปรุงซ่อมแซมฝายน้ำล้นห้ายโสกเสือ </t>
  </si>
  <si>
    <t>บ้านหนองแต้ หมู่ที่ 11</t>
  </si>
  <si>
    <t>ปรับปรุงซ่อมแซมฝายน้ำล้นห้ายงิ้ว (จุดที่ 1)</t>
  </si>
  <si>
    <t>บ้านแสงอรุณ  หมู่ที่ 14</t>
  </si>
  <si>
    <t>บจ.185/66</t>
  </si>
  <si>
    <t>บจ.186/66</t>
  </si>
  <si>
    <t>ปรับปรุงซ่อมแซมฝายน้ำล้นห้ายงิ้ว (จุดที่ 2)</t>
  </si>
  <si>
    <t>บจ.187/66</t>
  </si>
  <si>
    <t>จ้างเหมาบริการอาหารว่างและเครื่องดื่ม เพื่อรับรอง</t>
  </si>
  <si>
    <t>การประชุมสภาเทศบาล  สมัยสามัญที่ 2</t>
  </si>
  <si>
    <t>(28 เม.ย. 66 )</t>
  </si>
  <si>
    <t>ที่ มห71001/ลว 3/5/66</t>
  </si>
  <si>
    <t>จ้างเหมาจัดทำป้าย คชจ.รณรงค์และฉีดวัคซีนป้องกัน</t>
  </si>
  <si>
    <t>โรคพิษสุนัขบ้า ปี 66</t>
  </si>
  <si>
    <t>ร้าน เจ๊าะแจ๊ะป้ายสวย</t>
  </si>
  <si>
    <t>ที่ มห71001/ลว 21/4/66</t>
  </si>
  <si>
    <t>จ้างเหมาจัดอาหารว่างและเครื่องดื่มพร้อมอาหาร</t>
  </si>
  <si>
    <t>กลางวัน คชจ.รณรงค์และฉีดวัคซีนป้องกันโรคพิษ</t>
  </si>
  <si>
    <t>สุนัขบ้า ปี 66</t>
  </si>
  <si>
    <t>จ้างเหมาบริการบำรุงรักษาเครื่องปรับอากาศ</t>
  </si>
  <si>
    <t>ร้าน กันตพัฒน์อิเล็กทริค</t>
  </si>
  <si>
    <t>บจ.188/66</t>
  </si>
  <si>
    <t>ซื้อวัสดุไฟฟ้าและวิทยุ จำนวน 6 รายการ</t>
  </si>
  <si>
    <t>หจก.เอสทีมุกดาหาร</t>
  </si>
  <si>
    <t>บซ.53/66</t>
  </si>
  <si>
    <t>ซื้อวัสดุคอมพิวเตอร์ (หมึกพิมพ์) จำนวน 6 รายการ</t>
  </si>
  <si>
    <t>ร้าน เอ จี คอมพิวเตอร์</t>
  </si>
  <si>
    <t>บซ.54/66</t>
  </si>
  <si>
    <t>อาหารเสริม(นม)โรงเรียน ประจำปีการศึกษา 2566</t>
  </si>
  <si>
    <t>ภาคเรียนที่ 1 จำนวน 19 วันทำการ</t>
  </si>
  <si>
    <t>องค์การส่งเสริมกิจการโคนม</t>
  </si>
  <si>
    <t>แห่งปะเทศไทย (อ.ส.ค.)</t>
  </si>
  <si>
    <t>บซ.55/66</t>
  </si>
  <si>
    <t>ซื้อน้ำดื่มสำนักงาน 126 ถัง</t>
  </si>
  <si>
    <t>ที่ มห71001/ลว 19/5/66</t>
  </si>
  <si>
    <t>ซื้อวัสดุสำนักงาน จำนวน 6 รายการ</t>
  </si>
  <si>
    <t>บซ.56/66</t>
  </si>
  <si>
    <t>จ้างเหมาบริการจัดประกอบอาหารว่างและเครื่องดื่ม</t>
  </si>
  <si>
    <t>ประชุมบริหารจัดการขยะ</t>
  </si>
  <si>
    <t>ที่ มห71001/ลว 26/5/66</t>
  </si>
  <si>
    <t xml:space="preserve">                   วันที่    7   เดือน   มิถุนายน     พ.ศ. 2566</t>
  </si>
  <si>
    <t>นานางพันมหา ศรีวิชา - นานายปุ๋ย ม.4</t>
  </si>
  <si>
    <t>สจ.15/66</t>
  </si>
  <si>
    <t>เส้นทางข้างป่าช้า-นานายเหลี่ยม ถนนลงนาใต้</t>
  </si>
  <si>
    <t>สจ.16/66</t>
  </si>
  <si>
    <t>เส้นทาง นานายชรินร์ ถึงบ้านนายชาลี</t>
  </si>
  <si>
    <t>สจ.17/66</t>
  </si>
  <si>
    <t>เส้นทางนายเหล่า -นาโนนก่อ</t>
  </si>
  <si>
    <t>สจ.18/66</t>
  </si>
  <si>
    <t>เส้นทางบ้านเหล่าคราม -บ้านนิคมสหกรณ์</t>
  </si>
  <si>
    <t>สจ.19/66</t>
  </si>
  <si>
    <t>เส้นทางนายพันธ์ นารีนุช-นานายแดง รูปใส</t>
  </si>
  <si>
    <t>สจ.20/66</t>
  </si>
  <si>
    <t>เส้นทางทุ่งนาส้มโฮ้ง</t>
  </si>
  <si>
    <t>สจ.21/66</t>
  </si>
  <si>
    <t>เส้นทางนาคำหมากดอ-นานายการะเกต</t>
  </si>
  <si>
    <t>สจ.22/66</t>
  </si>
  <si>
    <t>เส้นทางนาท้องช้าง</t>
  </si>
  <si>
    <t>สจ.23/66</t>
  </si>
  <si>
    <t>เส้นทางข้างบ้านนายกุหลาบ ผากา ถึงบ้านนายทุย</t>
  </si>
  <si>
    <t>สจ.24/66</t>
  </si>
  <si>
    <t>ก่อสร้างถนนคันดิน บ้านคำอาฮวน ม.15</t>
  </si>
  <si>
    <t>ก่อสร้างถนนคันดิน บ้านแสงอรุณ ม.14</t>
  </si>
  <si>
    <t>ก่อสร้างถนนคันดิน บ้านพรานอ้น ม.13</t>
  </si>
  <si>
    <t>ก่อสร้างถนนคันดิน บ้านเหล่าคราม ม.12</t>
  </si>
  <si>
    <t>ก่อสร้างถนนคันดิน บ้านหนองแต้ ม.11</t>
  </si>
  <si>
    <t>ก่อสร้างถนนคันดิน บ้านโนนสะอาด ม.7</t>
  </si>
  <si>
    <t>ก่อสร้างถนนคันดิน บ้านพรานอ้น ม.4</t>
  </si>
  <si>
    <t>ก่อสร้างถนนคันดิน บ้านคำเขือง ม.3</t>
  </si>
  <si>
    <t>ก่อสร้างถนนคอนเสริมเหล็ก บ้านโคกสูง ม.8</t>
  </si>
  <si>
    <t>เส้นทางทุ่งสีทอง- สามแยกวัดหนองปลาปาก</t>
  </si>
  <si>
    <t>สจ.25/66</t>
  </si>
  <si>
    <t>ก่อสร้างถนนคอนเสริมเหล็ก บ้านแสงอรุณ ม.14</t>
  </si>
  <si>
    <t>เส้นทางนาท้องช้าง ถึง ตชด.234</t>
  </si>
  <si>
    <t>สจ.26/66</t>
  </si>
  <si>
    <t>ก่อสร้างถนนคอนเสริมเหล็ก บ้านคำอาฮวน ม.15</t>
  </si>
  <si>
    <t>เส้นทางบ้านผู้ใหญ่กุหลาบ</t>
  </si>
  <si>
    <t>สจ.27/66</t>
  </si>
  <si>
    <t>ก่อสร้างถนนลูกรัง บ้านคำเขือง  ม.3</t>
  </si>
  <si>
    <t>เส้นทางนานายไพโรจน์ - นานายปัญญา</t>
  </si>
  <si>
    <t>สจ.28/66</t>
  </si>
  <si>
    <t>ก่อสร้างถนนลูกรัง บ้านพรานอ้น  ม.4</t>
  </si>
  <si>
    <t>เส้นทางหนองเชียงมอง</t>
  </si>
  <si>
    <t>สจ.29/66</t>
  </si>
  <si>
    <t>ก่อสร้างถนนลูกรัง บ้านคำเม็ก  ม.6</t>
  </si>
  <si>
    <t>เส้นทางข้างวัดบ้านคำเม็ก</t>
  </si>
  <si>
    <t>สจ.30/66</t>
  </si>
  <si>
    <t>ก่อสร้างถนนลูกรัง บ้านโนนสะอาด  ม.7</t>
  </si>
  <si>
    <t>เส้นทางนาเหล่า - นาหนองผือ</t>
  </si>
  <si>
    <t>สจ.31/66</t>
  </si>
  <si>
    <t>ก่อสร้างถนนลูกรัง บ้านโค้งสำราญ  ม.10</t>
  </si>
  <si>
    <t>เส้นทางทุ่งนาคำหมากกูด</t>
  </si>
  <si>
    <t>สจ.32/66</t>
  </si>
  <si>
    <t>ก่อสร้างถนนลูกรัง บ้านพรานอ้น  ม.13</t>
  </si>
  <si>
    <t>เส้นทางพรานอ้น-เหล่าต้นยม ตำบลหนองแวง</t>
  </si>
  <si>
    <t>สจ.33/66</t>
  </si>
  <si>
    <t>ก่อสร้างถนนลูกรัง บ้านคำอาฮวน  ม.15</t>
  </si>
  <si>
    <t>เส้นทางหนองคำยาว</t>
  </si>
  <si>
    <t>สจ.34/66</t>
  </si>
  <si>
    <t>ก่อสร้างถนนลูกรัง บ้านเหมืองบ่า  ม.16</t>
  </si>
  <si>
    <t>นานายกัณหา ศรีทอง-นานายก้อนทอง ทองชุม</t>
  </si>
  <si>
    <t>สจ.35/66</t>
  </si>
  <si>
    <t>ก่อสร้างถนนคอนเสริมเหล็ก บ้านหนองแต้ ม.11</t>
  </si>
  <si>
    <t>เส้นทางบ้านนางประยูร - บ้านนางติ๋ม บุญมา</t>
  </si>
  <si>
    <t>สจ36/66</t>
  </si>
  <si>
    <t>เส้นทางข้าง ตชด.234</t>
  </si>
  <si>
    <t>สจ37/66</t>
  </si>
  <si>
    <t>จ้างเหมาจัดทำและปรับปรุงเพื่อเพิ่มประสิทธิภาพ</t>
  </si>
  <si>
    <t>แผนที่ภาษีและทะเบียนทรัพย์สิน ระยะที่ 5</t>
  </si>
  <si>
    <t>ปี 2566</t>
  </si>
  <si>
    <t>นายธีรวุธ  เหมือนแก้ว</t>
  </si>
  <si>
    <t>สจ38/66</t>
  </si>
  <si>
    <t>จ้างเหมาโครงการระบบสูบน้ำพลังงานแสงอาทิตย์</t>
  </si>
  <si>
    <t>แบบเคลื่อนที่เพื่อการเกษตรขนาด 340 วัตต์</t>
  </si>
  <si>
    <t>จำนวน 17 ระบบ</t>
  </si>
  <si>
    <t>หจก.โชควาลีบาดาล</t>
  </si>
  <si>
    <t>สจ39/66</t>
  </si>
  <si>
    <t xml:space="preserve">จ้างก่อสร้างถนนคอนกรีตเสริมเหล็ก หมู่ 11 </t>
  </si>
  <si>
    <t>บ้านหนองแต้ ต.คำอาฮวน (สายทาง หน้า ตชด. 234)</t>
  </si>
  <si>
    <t>ระยะทาง 2,500 เมตร</t>
  </si>
  <si>
    <t>หจก.ทรัพย์ปรีชาวิศวกรรม</t>
  </si>
  <si>
    <t>สจ.40/66</t>
  </si>
  <si>
    <t>74</t>
  </si>
  <si>
    <t>75</t>
  </si>
  <si>
    <t>76</t>
  </si>
  <si>
    <t>77</t>
  </si>
  <si>
    <t>78</t>
  </si>
  <si>
    <t>79</t>
  </si>
  <si>
    <t>ก่อสร้างถนนคอนกรีตเสริมเหล็ก บ้านดงมัน หมู่ 5</t>
  </si>
  <si>
    <t>เส้นทางจากบ้านนาทองปาน คนเพียร ถึงวัดถ้ำไฮ</t>
  </si>
  <si>
    <t>สจ.41/66</t>
  </si>
  <si>
    <t xml:space="preserve">ก่อสร้างถนนคอนกรีตเสริมเหล็ก บ้านโค้งสำราญ </t>
  </si>
  <si>
    <t>หมู่ 10 เส้นทางขึ้นวัดภูหินขัน</t>
  </si>
  <si>
    <t>สจ.42/66</t>
  </si>
  <si>
    <t>ก่อสร้างถนนคอนกรีตเสริมเหล็ก บ้านคำเขือง หมู่ 3</t>
  </si>
  <si>
    <t>เส้นทางศาลาประชาคม ถึงที่พักสงฆ์อรุณวนาราม -</t>
  </si>
  <si>
    <t>วัดจิตภาวัน</t>
  </si>
  <si>
    <t>สจ.43/66</t>
  </si>
  <si>
    <t>เส้นทางข้างวัด - หนองแฝก - คุ้มบ้านน้อย</t>
  </si>
  <si>
    <t>สจ.44/66</t>
  </si>
  <si>
    <t>ก่อสร้างถนนคอนกรีตเสริมเหล็ก บ้านคำเม็ก หมู่ 6</t>
  </si>
  <si>
    <t>เส้นทางซอย 10</t>
  </si>
  <si>
    <t>สจ.45/66</t>
  </si>
  <si>
    <t xml:space="preserve">ก่อสร้างถนนคอนกรีตเสริมเหล็ก บ้านพรานอ้น </t>
  </si>
  <si>
    <t>หมู่ 13 ส้นทางสามแยกบ้านนายประดิษฐ์ สิมสิงห์</t>
  </si>
  <si>
    <t>ถึงบ้านนายอนัน ชาธิพา</t>
  </si>
  <si>
    <t>สจ.46/66</t>
  </si>
  <si>
    <t>หมู่ 13 ส้นทางสามแยกนาสามขา ที่พักสงฆ์ภูน้อย</t>
  </si>
  <si>
    <t>สจ.47/66</t>
  </si>
  <si>
    <t>ก่อสร้างถนนคอนกรีตเสริมเหล็ก บ้านแสงอรุณ</t>
  </si>
  <si>
    <t>หมู่ 14 ส้นทางคุ้มบ้านนาพาโชค</t>
  </si>
  <si>
    <t>สจ.48/66</t>
  </si>
  <si>
    <t>ก่อสร้างถนนคอนกรีตเสริมเหล็ก บ้านคำอาฮวน</t>
  </si>
  <si>
    <t>หมู่ 15 ส้นทางวัดป่ารัญญวาสี - ศูนย์โค</t>
  </si>
  <si>
    <t>สจ.49/66</t>
  </si>
  <si>
    <t>หมู่ 15 ส้นทางข้างปศุสัตว์</t>
  </si>
  <si>
    <t>สจ.50/66</t>
  </si>
  <si>
    <t>ก่อสร้างถนนคอนกรีตเสริมเหล็ก บ้านโนนสะอาด</t>
  </si>
  <si>
    <t>หมู่ 7 ส้นทางจากบ้านนายบุญตา ผุยคำสิงห์</t>
  </si>
  <si>
    <t>ถึงบ้านนายชาลี</t>
  </si>
  <si>
    <t>สจ.51/66</t>
  </si>
  <si>
    <t>ก่อสร้างถนนคอนกรีตเสริมเหล็ก บ้านโคกสูง</t>
  </si>
  <si>
    <t>หมู่ 8 ส้นทางจากบ้านโคกสูงไปบรรจบ คสล.หม่ 12</t>
  </si>
  <si>
    <t>เส้นทางลาดยางเหล่าคราม</t>
  </si>
  <si>
    <t>สจ.52/66</t>
  </si>
  <si>
    <t>ก่อสร้างถนนคอนกรีตเสริมเหล็ก บ้านหนองแต้</t>
  </si>
  <si>
    <t>หมู่ 11 ส้นทางศุนย์เรียนรู้ตำบลคำอาฮวน</t>
  </si>
  <si>
    <t>สจ.53/66</t>
  </si>
  <si>
    <t xml:space="preserve">หมู่ 11 ส้นทางหลังสถานีอาหารสัตว์ - </t>
  </si>
  <si>
    <t>บ้านโนนสะอาด</t>
  </si>
  <si>
    <t>สจ.54/66</t>
  </si>
  <si>
    <t>ก่อสร้างถนนคอนกรีตเสริมเหล็ก บ้านเหล่าคราม</t>
  </si>
  <si>
    <t xml:space="preserve">หมู่ 11 ส้นทางบ้านนางพวง ถึงบ้านนางทอง </t>
  </si>
  <si>
    <t>โคตรสขึง</t>
  </si>
  <si>
    <t>สจ.55/66</t>
  </si>
  <si>
    <t xml:space="preserve">                   วันที่    3   เดือน   กรกฎาคม 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</si>
  <si>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มิถุนายน  2566                                                                     </t>
  </si>
  <si>
    <t>ซื้อน้ำมันเชื้อเพลิง เดือน  มิถุนายน  2566</t>
  </si>
  <si>
    <t>ซื้อวัสดุจัดกิจกรรมเฉลิมพระเกียรติสมเด็จพระนาง</t>
  </si>
  <si>
    <t>เจ้าพระบรมราชินี เนื่องในโอกาสวันเฉลิมพระชนม</t>
  </si>
  <si>
    <t>ที่ มห71001/ลว 6/6/66</t>
  </si>
  <si>
    <t>พรรษา 3 มิ.ย. 2566</t>
  </si>
  <si>
    <t>บซ.57/66</t>
  </si>
  <si>
    <t>จ้างเหมาอาหารว่างและเครื่องดื่มจัดการประชุม</t>
  </si>
  <si>
    <t>คณะกรรมการพัฒนาและประชาคมท้องถิ่น</t>
  </si>
  <si>
    <t>น.ส.กฤติยา  แข็งแรง</t>
  </si>
  <si>
    <t>ที่ มห71004/ลว 30/5/66</t>
  </si>
  <si>
    <t>สภาเทศบาลตำบลคำอาฮวน สมัยสามัญที่ 3</t>
  </si>
  <si>
    <t>ครั้งที่ 1/2566</t>
  </si>
  <si>
    <t>น.ส.กาญจนา  ตาทอง</t>
  </si>
  <si>
    <t>ที่ มห71001/ลว 13/6/66</t>
  </si>
  <si>
    <t>จ้างปรับปรุงซุ้มพระบรมฉายาลักษณ์สมเด็จพระเจ้า</t>
  </si>
  <si>
    <t>อยู่หัวฯ รัชกาลที่ 10</t>
  </si>
  <si>
    <t>ที่ มห71001/ลว 12/6/66</t>
  </si>
  <si>
    <t>จ้างบริการจัดทำตรายาง (หมึกในตัว)</t>
  </si>
  <si>
    <t>บจ.188-1/66</t>
  </si>
  <si>
    <t>จ้างเหมาบริการย้ายพร้อมติดตั้งวิทยุสื่อสารติดรถยนต์</t>
  </si>
  <si>
    <t>ไฟวับวาบสัญญาณไทรเรน (นข 715 มห)</t>
  </si>
  <si>
    <t>ติดตั้งชุเครื่องขยายเสียง (กค 8723 มห)</t>
  </si>
  <si>
    <t>ร้านต้นสื่อสาร</t>
  </si>
  <si>
    <t>บจ.189/66</t>
  </si>
  <si>
    <t>ซื้อวัสดุคอมิวเตอร์ จำนวน 3 รายการ</t>
  </si>
  <si>
    <t>บซ.58/66</t>
  </si>
  <si>
    <t>จ้างจัดทำป้ายโครงการรณรงค์ขับขี่ปลอดภัยใส่ใจ</t>
  </si>
  <si>
    <t>กฏจราจร ปี 2566 จำนวน 3 รายการ</t>
  </si>
  <si>
    <t>ร้านเอกรัตน์การพิมพ์</t>
  </si>
  <si>
    <t>บจ.190/66</t>
  </si>
  <si>
    <t>ทะเบียน 80-660 มห จำนวน 4 ชุด</t>
  </si>
  <si>
    <t>หจก.มุกดาการยาง</t>
  </si>
  <si>
    <t>บซ.59/66</t>
  </si>
  <si>
    <t>ซื้อกระดษชำระ จำนวน 2 รายการ</t>
  </si>
  <si>
    <t>บซ.60/66</t>
  </si>
  <si>
    <t>ซื้อยางรถบรรทุกขยะแบบอัดท้าย</t>
  </si>
  <si>
    <t>ซื้อวัสดุสำนักงาน จำนวน 3 รายการ (กองคลัง)</t>
  </si>
  <si>
    <t>บซ.61/66</t>
  </si>
  <si>
    <t>ซื้อหมึกพิมพ์ (85A) จำนวน 3 กล่อง</t>
  </si>
  <si>
    <t>บซ.62/66</t>
  </si>
  <si>
    <t>ซื้อชุดอาหารวว่างและเครื่องดื่มรับรองการประชุม</t>
  </si>
  <si>
    <t>คณะกรรมการศูนย์ปฏิบัติการความปลอดภัยทางถนน</t>
  </si>
  <si>
    <t>ที่ มห71001/ลว 26/6/66</t>
  </si>
  <si>
    <t>เทศบาลตำบลคำอาฮวน</t>
  </si>
  <si>
    <t>นางอารอน สันธิเสน</t>
  </si>
  <si>
    <t>จ้างบริการกำจัดสิ่งปฏิกูลบ่อเกรอะ บ่อซึม</t>
  </si>
  <si>
    <t>ที่ มห71001/ลว 27/6/66</t>
  </si>
  <si>
    <t>จ้างเหมาบริการจัดทำตรายาง+ซื่อ ตำแหน่ง</t>
  </si>
  <si>
    <t>รองปลัดเทศบาลตำบลคำอาฮวน</t>
  </si>
  <si>
    <t>บจ.191/66</t>
  </si>
  <si>
    <t>จำนวน 9 รายการ</t>
  </si>
  <si>
    <t>บซ.69/66</t>
  </si>
  <si>
    <t>จ้างเหมาซ่อมแซมบำรุงรักษารถยนต์ (รถกระเช้า)</t>
  </si>
  <si>
    <t>ทะเบียน 80-6602</t>
  </si>
  <si>
    <t>อู่ ช่างเดชเชอร์วิส</t>
  </si>
  <si>
    <t>บจ.192/66</t>
  </si>
  <si>
    <t>ที่ มห71001/ลว 15/6/66</t>
  </si>
  <si>
    <t>จ้างเหมาอาหารว่างและเครื่องดื่มเพื่อใช้สำหรับ</t>
  </si>
  <si>
    <t>ก่อนกำหนด</t>
  </si>
  <si>
    <t>สนับสนุนงานธุรการกองสวัสดิการ รอบ 3 เดือน</t>
  </si>
  <si>
    <t>นายกฤษ์ สุนทรชยานนท์</t>
  </si>
  <si>
    <t xml:space="preserve">ช่วยเหลือเบื้องต้นแก่ผู้ป่วยฉุกเฉิน </t>
  </si>
  <si>
    <t>นายกมลวิช  ฝังสุวรรณ</t>
  </si>
  <si>
    <t>บจ.193/66</t>
  </si>
  <si>
    <t>บจ.194/66</t>
  </si>
  <si>
    <t>ซื้อวัสดุอุปกรณ์ตามโครงการสร้างบ้านให้แก่ผู้ด้อย</t>
  </si>
  <si>
    <t>บซ.63/66</t>
  </si>
  <si>
    <t>บซ.64/66</t>
  </si>
  <si>
    <t>โอกาส รายนางสันติ ไชยายงค์ ม.12</t>
  </si>
  <si>
    <t>โอกาส รายนางสาวหมั่น  วงศ์ศรีทา  ม.2</t>
  </si>
  <si>
    <t>ซื้อวัสดุอุปกรณ์ตามโครงการปรับสภาพแวดล้อมที่อยู่</t>
  </si>
  <si>
    <t>อาศัยคนพิการ ราย นายสง่า วงศ์ศรีทา ม.7</t>
  </si>
  <si>
    <t>บซ.65/66</t>
  </si>
  <si>
    <t>อาศัยคนพิการ ราย นางสาวพวงผกา ไชยายงค์ ม.9</t>
  </si>
  <si>
    <t>บซ.66/66</t>
  </si>
  <si>
    <t>บซ.67/66</t>
  </si>
  <si>
    <t>บซ.68/66</t>
  </si>
  <si>
    <t>จำนวน 90,650 กล่อง นมยูเอสที รสจืด</t>
  </si>
  <si>
    <t>ซื้ออาหารเสริม (นม)โรงเรียน ภาคเรียนที่ 1</t>
  </si>
  <si>
    <t>บซ.70/66</t>
  </si>
  <si>
    <t>อาศัยคนพิการ ราย นางสาวหมั่น  วงศ์ศรีทา ม.2</t>
  </si>
  <si>
    <t>จ้างจัดทำป้ายโครงการสร้างเสริมสุขภาพเชิงรุกเพื่อ</t>
  </si>
  <si>
    <t>ลดภาวะคลอดก่อนกำหนด ปี 2566</t>
  </si>
  <si>
    <t>โครงการส่งเสริมสุขภาพเชิงรุกเพื่อลดภาวะคลอด</t>
  </si>
  <si>
    <t>นายพันธนันท์  ศิริดำ</t>
  </si>
  <si>
    <t>ซื้อวัสดุวิทยาศาสตร์หรือการแพทย์ (เวชภัณฑ์)</t>
  </si>
  <si>
    <t>หจก.ร้านยาเภสัชวิลาวัลย์</t>
  </si>
  <si>
    <t>ซื้อน้ำมันเชื้อเพลิง เดือน  กรกฎาคม  2566</t>
  </si>
  <si>
    <t xml:space="preserve">                                                                                             สรุปผลการดำเนินงานจัดซื้อจัดจ้างในรอบเดือน  กรกฏาคม  2566                                                                     </t>
  </si>
  <si>
    <t>บซ.71/66</t>
  </si>
  <si>
    <t>ประชาคม ถึงที่พักสงฆ์อรุณวนาราม - วัดจิตภาวัน</t>
  </si>
  <si>
    <t>สญ.56/66</t>
  </si>
  <si>
    <t>ก่อสร้างถนน คสล.บ้านคำเขืองหมู่ที่ 3 สายทางศาลา</t>
  </si>
  <si>
    <t>ซื้อวัสดุคอมพิวเตอร์ จำนวน 5 รายการ</t>
  </si>
  <si>
    <t>บซ.72/66</t>
  </si>
  <si>
    <t>จ้างเหมาบริการประกอบอาหารว่างและเครื่องดื่ม</t>
  </si>
  <si>
    <t>รับรองการประชุมติดตามตรวจเยี่ยมเสริมสร้างงาน</t>
  </si>
  <si>
    <t>คุณภาพน้ำประปาหมู่บ้าน</t>
  </si>
  <si>
    <t>นายพัทธพันท์  ศรีคำ</t>
  </si>
  <si>
    <t>ที่ มห71001/ลว 28/6/66</t>
  </si>
  <si>
    <t>จ้างเหมาบริการางท่อจุดรับน้ำใส่บรรจุรับน้ำใส่</t>
  </si>
  <si>
    <t>รถบรรทุกน้ำและเชื่อระบบประปา ทต.คำอาฮวน</t>
  </si>
  <si>
    <t>นายสำเลิง  ผากา</t>
  </si>
  <si>
    <t>บจ.195/66</t>
  </si>
  <si>
    <t>จ้างเหมาจัดทำป้ายไวนิลประชาสัมพันธ์รณรงค์</t>
  </si>
  <si>
    <t>ต่อต้านยาเสพติดโลก</t>
  </si>
  <si>
    <t>ซื้อวัสดุงานบ้านงานครัว จำนวน 15 รายการ</t>
  </si>
  <si>
    <t>บซ.73/66</t>
  </si>
  <si>
    <t>ซื้อน้ำดื่มสำหรับผุ้เข้าร่วมกิจกรรมรณรงค์ประชา</t>
  </si>
  <si>
    <t>สัมพันธ์เนื่องในวันต่อต้านยาเสพติดโลก</t>
  </si>
  <si>
    <t>น.ส.แพรวา  เมตุลา</t>
  </si>
  <si>
    <t>ที่ มห71001/ลว 30/6/66</t>
  </si>
  <si>
    <t>ซื้อน้ำดื่มพร้อมน้ำแข็ง สำหรับผู้ร่วมโครงการ"รวมใจ</t>
  </si>
  <si>
    <t>ไทยปลูกต้นไม้เพื่อแผ่นดิน"</t>
  </si>
  <si>
    <t>จ้างบริการจัดเตรียมสถานที่ปลูกต้นไม้  โครงการ</t>
  </si>
  <si>
    <t>"รวมใจไทยปลูกต้นไม้เพื่อแผ่นดิน"</t>
  </si>
  <si>
    <t>จ้างเหมาทำป้ายโครงการ "รวมใจไทยปลูกต้นไม้</t>
  </si>
  <si>
    <t>เพื่อแผ่นดิน"</t>
  </si>
  <si>
    <t>ก่อสร้างศาลาประชาคม หมู่ 1 หมู่ 15 บ้านคำอาฮวน</t>
  </si>
  <si>
    <t>ตำบลคำอาฮวน</t>
  </si>
  <si>
    <t>หจก.บ.กัลยาก่อสร้าง</t>
  </si>
  <si>
    <t>สญ.57/66</t>
  </si>
  <si>
    <t>จ้างทำป้ายโครงการฝึกอบรมทบทวนแผนการป้องกัน</t>
  </si>
  <si>
    <t>และบรรเทาสาธารณภัย (ชุดปฎิบัติการจิตอาสา</t>
  </si>
  <si>
    <t>ภัยพิบิต ฯ ปี 2566)</t>
  </si>
  <si>
    <t>บจ.196/66</t>
  </si>
  <si>
    <t>จ้างเหมาทำป้ายไวนิลพร้อมพระบรมฉายาลักษณ์</t>
  </si>
  <si>
    <t>พระบาทสมเด็จพระเจ้าอยู่หัว</t>
  </si>
  <si>
    <t>ที่ มห71001/ลว 17/7/66</t>
  </si>
  <si>
    <t>ซื้อวัสดุอุปกณ์ทำคันกั้นดินทรายสไลค์ทับถมที่พัก</t>
  </si>
  <si>
    <t>อาศัยราษฎร บ้านโครงการสำราญ หมู่ที่ 10</t>
  </si>
  <si>
    <t>หจก.ดีแอน์ ดับเบิ้ลยู มะลิ</t>
  </si>
  <si>
    <t>คอตตอน 2022(ประเทศไทย)</t>
  </si>
  <si>
    <t>ซื้อวัสดุอุปกณ์โครงการจัดกิจกรรมเฉลิมพระเกียรติ</t>
  </si>
  <si>
    <t>ที่ มห71001/ลว 14/7/66</t>
  </si>
  <si>
    <t>ซื้อวัสดุไฟฟ้า จำนวน 5 รายการ</t>
  </si>
  <si>
    <t>หจก. เอส ที มุกดาหาร</t>
  </si>
  <si>
    <t>บซ.74/66</t>
  </si>
  <si>
    <t>บซ.75/66</t>
  </si>
  <si>
    <t>ซื้อวัสดุอุปกรณ์โครงการฝึกทบทวนแผนการป้องกัน</t>
  </si>
  <si>
    <t>บซ.76/66</t>
  </si>
  <si>
    <t>จ้างเหมาอาหารกลางวัน,อาหารว่างพร้อมเครื่องดื่ม</t>
  </si>
  <si>
    <t>ตามโครงการฝึกอบรมทบทวนแผนป้องกันฯ</t>
  </si>
  <si>
    <t>(ชุปฏิบัติการจิตอาสาภัยพิบัติ)</t>
  </si>
  <si>
    <t>ร้าน อุชุอรณ์พาณิชย์</t>
  </si>
  <si>
    <t>บจ.197/66</t>
  </si>
  <si>
    <t>ซื้อวัสดุการเกษตร จำนวน 11 รายการ</t>
  </si>
  <si>
    <t>ร้าน กุ้งนาง กิ๊ปช็อป</t>
  </si>
  <si>
    <t>บซ.77/66</t>
  </si>
  <si>
    <t>ซื้อวัสดุตามโครงการอนุรักษ์พันธุกรรมพืช อันเนือง</t>
  </si>
  <si>
    <t>มาจากพระราชดำริฯ (อพ.สธ)</t>
  </si>
  <si>
    <t>บซ.78/66</t>
  </si>
  <si>
    <t>จ้างซ่อมรถยนต์ (รถบรรทุกน้ำ) ทะเบียน 80-6602</t>
  </si>
  <si>
    <t xml:space="preserve">มุกดาหาร </t>
  </si>
  <si>
    <t>บจ.198/66</t>
  </si>
  <si>
    <t>จ้างเหมาซ่อมเครื่องพิมพ์ (เลขพัสดุ 479-56-029)</t>
  </si>
  <si>
    <t>บจ.199/66</t>
  </si>
  <si>
    <t>ซื้อเครื่องพิมพ์แบบฉีดหมึกพร้อมติดตั้งถังหมึกพิมพ์</t>
  </si>
  <si>
    <t>(Ink Tank Printer)</t>
  </si>
  <si>
    <t>บซ.79/66</t>
  </si>
  <si>
    <t>ซื้อวัสดุคอมพิวเตอร์ จำนวน 8 รายการ</t>
  </si>
  <si>
    <t>บซ.80/66</t>
  </si>
  <si>
    <t>ซิ้อวัสดุอุปกรณ์ตามโครงการอนุรักษ์พันธุกรรมพืช</t>
  </si>
  <si>
    <t>อันเนืองมาจากพระราชดำริ ฯ (อพ.สธ)</t>
  </si>
  <si>
    <t>บซ.81/66</t>
  </si>
  <si>
    <t>จ้างทำป้ายตามโครงการอนุรักษ์พันธุกรรมพืช</t>
  </si>
  <si>
    <t>บจ.200/66</t>
  </si>
  <si>
    <t>จ้างเหมาบริการปรับปรุงสถานที่เพื่อจัดตั้งศูนย์</t>
  </si>
  <si>
    <t>อนุรักษ์พันธุกรรมพืช ตามพระราชดำริ (อพ.สธ)</t>
  </si>
  <si>
    <t>นายเขียน  ภาคี</t>
  </si>
  <si>
    <t>บจ.201/66</t>
  </si>
  <si>
    <t>จ้างเหมาบริการซ่อมรถยนต์บรรทุกขยะ</t>
  </si>
  <si>
    <t>อู่ยานยนต์มอเตอร์</t>
  </si>
  <si>
    <t>บจ.202/66</t>
  </si>
  <si>
    <t xml:space="preserve">                   วันที่    9   เดือน   สิงหาคม   พ.ศ. 2566</t>
  </si>
  <si>
    <t xml:space="preserve">                                                                                             สรุปผลการดำเนินงานจัดซื้อจัดจ้างในรอบเดือน  สิงหาคม  2566                                                                     </t>
  </si>
  <si>
    <t>ซื้อน้ำมันเชื้อเพลิง เดือน  สิงหาคม  2566</t>
  </si>
  <si>
    <t>บซ.82/66</t>
  </si>
  <si>
    <t>ซื้อวัสดุอมพิวเตอร์ (หมึกพิมพ์)</t>
  </si>
  <si>
    <t>บซ.83/66</t>
  </si>
  <si>
    <t>จ้างเหมาอาหารว่างและเครื่องดื่มรับรองการตรวจ</t>
  </si>
  <si>
    <t>เยี่ยมเสริมสร้างคณะกรรมการพัฒนาสุขภาพชีวิต</t>
  </si>
  <si>
    <t>และระดับตำบล (พชด.)</t>
  </si>
  <si>
    <t>จ้างเหมาอาหารว่างและเครื่องดื่ม คชจ.รณรงค์และ</t>
  </si>
  <si>
    <t>ให้ความรู้เรืองโรคเอดส์และเพศศึกษา ปี 2566</t>
  </si>
  <si>
    <t>ที่ มห71001/ลว 26/7/66</t>
  </si>
  <si>
    <t>จ้างทำป้ายโครงการ คชจ.รณรงค์และให้ความรู้เรื่อง</t>
  </si>
  <si>
    <t>โรคเอดส์และเพศศึกษา ปี 2566</t>
  </si>
  <si>
    <t>จ้างทำป้ายไวนิลพร้อมพระบรมฉายาลักษณ์สมเด็จ</t>
  </si>
  <si>
    <t>ชนนีพันปีหลวง</t>
  </si>
  <si>
    <t>พระนางเจ้าสิริกิติ์ พระบรมราชีนีนาถ พระบรมราช</t>
  </si>
  <si>
    <t>ที่ มห71001/ลว 8/8/66</t>
  </si>
  <si>
    <t>ซื้อวัสดุจัดกิจกรรมเฉลิมพระเกียรติพระนางเจ้าสิริกิติ์</t>
  </si>
  <si>
    <t>พระบรมราชีนีนาถ พระบรมราชชนนีพันปีหลวง</t>
  </si>
  <si>
    <t>จ้างเหมาบริการถ่ายเอกสารพร้อมเข้าเล่ม</t>
  </si>
  <si>
    <t>ร่างเทศบัญญัติ ประจำปีงบประมาณ พ.ศ.2567</t>
  </si>
  <si>
    <t>บจ.203/66</t>
  </si>
  <si>
    <t>จ้างเหมาบริการซ่อมแซมบำรุงรักษาเครื่องปรับอากาศ</t>
  </si>
  <si>
    <t>เลขพัสดุ 420-64-040 จำนวน 2 รายการ</t>
  </si>
  <si>
    <t>ร้านกันตพัฒน์ ชิเล็กทริค</t>
  </si>
  <si>
    <t>บจ.204/66</t>
  </si>
  <si>
    <t>(กองสวัสดิการและสังคม)</t>
  </si>
  <si>
    <t>บซ.84/66</t>
  </si>
  <si>
    <t>บซ.85/66</t>
  </si>
  <si>
    <t>ซื้อวัสดุสำนักงาน จำนวน 10 รายการ</t>
  </si>
  <si>
    <t>ซื้อวัสดุสำนักงาน จำนวน 19 รายการ</t>
  </si>
  <si>
    <t xml:space="preserve">จ้างเหมาซ่อมแซมวางท่อระบายน้ำ คสล. </t>
  </si>
  <si>
    <t>บ้านเหมืองบ่า หมู่ที่ 2 สายทาง นายายถึง-นาทุ่ง</t>
  </si>
  <si>
    <t>(ตามแบบแปลน ทต.)</t>
  </si>
  <si>
    <t>บจ.205/66</t>
  </si>
  <si>
    <t>บ้านคำเม็ก หมู่ที่ 6 (ตามแบบแปลน ทต.)</t>
  </si>
  <si>
    <t>บจ.206/66</t>
  </si>
  <si>
    <t>บจ.207/66</t>
  </si>
  <si>
    <t>บ้านเหล่าคราม หมู่ที่ 12 (ตามแบบแปลน ทต.)</t>
  </si>
  <si>
    <t>บจ.208/66</t>
  </si>
  <si>
    <t>ธรรมชาติและสิ่งแวดล้อม</t>
  </si>
  <si>
    <t>จ้างเหมาทำป้ายตามโครงการรณรงค์อนุรักษ์ทรัพยากร</t>
  </si>
  <si>
    <t>บจ.209/66</t>
  </si>
  <si>
    <t>จ้างเหมาทำป้ายไวนิลแสดงชื่อหน่วยปฏิบัติการแพทย์</t>
  </si>
  <si>
    <t>"กู้ชีพเทศบาลตำบลคำอาฮวน"</t>
  </si>
  <si>
    <t>บจ.210/66</t>
  </si>
  <si>
    <t>จ้างเหมาซ่อมบำรุงพร้อมเปลี่ยนอะไหล่เครื่อง</t>
  </si>
  <si>
    <t>คอมพิวเตอร์ เลขพัสดุ 416-64-076</t>
  </si>
  <si>
    <t>บจ.211/66</t>
  </si>
  <si>
    <t>ซื้อแบตเตอร์รี่รถยนต์ ขนาด 80 แอมป์ สำหรับ</t>
  </si>
  <si>
    <t>รถยนต์ ทะเบียน นข 715 มห.</t>
  </si>
  <si>
    <t>อู่ ส .สมานยนต์</t>
  </si>
  <si>
    <t>บซ.86/66</t>
  </si>
  <si>
    <t>ซื้อชุดอาหารว่างและเครื่องดื่มรับรองการปะชุม</t>
  </si>
  <si>
    <t>คณะกรรมการปฏิบัติการความปลอดภัยทางถนน</t>
  </si>
  <si>
    <t>ที่ มห71001/ลว 18/8/66</t>
  </si>
  <si>
    <t>(งานป้องกันฯ)</t>
  </si>
  <si>
    <t>หจก.ดีแอนด์ ดับเบิ้ล</t>
  </si>
  <si>
    <t xml:space="preserve"> มะลิคอตตอน 2022</t>
  </si>
  <si>
    <t>บซ.87/66</t>
  </si>
  <si>
    <t>ซื้อวัสดุไฟฟ้าและวิทยุ จำนวน 4 รายการ</t>
  </si>
  <si>
    <t>เลขทะเบียน นข 715 มุกดาหาร</t>
  </si>
  <si>
    <t xml:space="preserve">จ้างเหมาซ่อมพร้อมเปลี่ยนอะไหล่รถยนต์ </t>
  </si>
  <si>
    <t>บจ.212/66</t>
  </si>
  <si>
    <t>จ้างเหมาจัดอาหารว่างและเครื่องดื่มรับรองการประชุม</t>
  </si>
  <si>
    <t>สภาฯ สมัยสามัญที่ 4 ครั้งที่ 1/2566 - ครั้งที่ 4/2566</t>
  </si>
  <si>
    <t>ที่ มห71001/ลว 23/8/66</t>
  </si>
  <si>
    <t xml:space="preserve">โซ่ยนต์ </t>
  </si>
  <si>
    <t>ร้าน สิริมณี (การเกษตร)</t>
  </si>
  <si>
    <t>บจ.213/66</t>
  </si>
  <si>
    <t>จ้างเหมาซ่อมพร้อมเปลี่ยนอะไหล่เครื่องเลื่อย</t>
  </si>
  <si>
    <t>จ้างเหมาซ่อมพร้อมเปลี่ยนอะไหล่เครื่องรับอากาศ</t>
  </si>
  <si>
    <t>บจ.214/66</t>
  </si>
  <si>
    <t>จ้างเหมาซ่อมจอเครื่องคอมพิวเตอร์</t>
  </si>
  <si>
    <t>เลขพัสดุ 420-65-045</t>
  </si>
  <si>
    <t>เลขพัสดุ 416-63-085</t>
  </si>
  <si>
    <t>บจ.215/66</t>
  </si>
  <si>
    <t>ซื้อวัสดุดอมพิวเตอร์ (หมึกพิมพ์)  จำนวน 3 รายการ</t>
  </si>
  <si>
    <t>บซ.88/66</t>
  </si>
  <si>
    <t>จำนวน 11 รายการ</t>
  </si>
  <si>
    <t>หจก.ร้านยาเภสัชกร วิลาวัลย์</t>
  </si>
  <si>
    <t>บซ.89/66</t>
  </si>
  <si>
    <t>จ้างเหมาบริการบุคคลเพื่อปฏิบัติงานป้องกันและ</t>
  </si>
  <si>
    <t xml:space="preserve">บรรเทาสาธารณภัย ปี 2566 (ระยะที่ 2) </t>
  </si>
  <si>
    <t>นายธีรภัทร์ ไชยยายงค์</t>
  </si>
  <si>
    <t>บจ.216/66</t>
  </si>
  <si>
    <t>จ้างเหมาบริการบุคคลเพื่อปฏิบัติงานผู้ช่วยงานไฟฟ้า</t>
  </si>
  <si>
    <t xml:space="preserve">สาธารณะ ปี 2566 (ระยะที่ 2) </t>
  </si>
  <si>
    <t>นายสยาม  คนยืน</t>
  </si>
  <si>
    <t>บจ.217/66</t>
  </si>
  <si>
    <t xml:space="preserve">                   วันที่    11   เดือน   กันยายน   พ.ศ. 2566</t>
  </si>
  <si>
    <t>บ้านโนนสะอาด หมู่ที่ 7 สายทาง ดอนปู่ตา-ฟาร์มม้า</t>
  </si>
  <si>
    <t xml:space="preserve">                                                                                             สรุปผลการดำเนินงานจัดซื้อจัดจ้างในรอบเดือน  กันยายน  2566                                                                     </t>
  </si>
  <si>
    <t>ซื้อน้ำมันเชื้อเพลิง เดือน  กันยายน  2566</t>
  </si>
  <si>
    <t>จ้างเหมาอาหารว่างและอาหารกลางวันรับรอง</t>
  </si>
  <si>
    <t>คณะกรรมการประเมิน LPA</t>
  </si>
  <si>
    <t>ร้าน นรินทร์ ฟิชิงปาร์ค</t>
  </si>
  <si>
    <t>บซ.90/66</t>
  </si>
  <si>
    <t>ที่ มห71001/ลว 29/8/66</t>
  </si>
  <si>
    <t>บริเวณอาคารพัสดุเทศบาลตำบลคำอาฮวน</t>
  </si>
  <si>
    <t>จ้างเหมาทำอาหารว่างและเครื่องดื่มรับรองการจัด</t>
  </si>
  <si>
    <t>กิจกรรมพิธีมอบบ้านผู้ยากไร้ (น.ส.หมื่น วงศ์ศรีทา)</t>
  </si>
  <si>
    <t>น.ส.วรารัตน์  สิงห์สุ</t>
  </si>
  <si>
    <t>ที่ มห71005/ลว 4/9/66</t>
  </si>
  <si>
    <t>บจ.218/66</t>
  </si>
  <si>
    <t>จ้างเหมาทำป้ายกิจกรรมพิธีมอบบ้านให้แก่</t>
  </si>
  <si>
    <t>นางสาวหมื่น  วงศ์ศรีทา</t>
  </si>
  <si>
    <t>ร้าน มิรา อิงค์เจ็ท</t>
  </si>
  <si>
    <t>ซื้ออาหารว่าและเครื่องดื่ม เพือใช้สำหรับการประชุม</t>
  </si>
  <si>
    <t>ที่ มห71001/ลว 4/9/66</t>
  </si>
  <si>
    <t>จ้างเหมาอาหารว่าและเครื่องดื่มเพื่อรับรองการ</t>
  </si>
  <si>
    <t>ร้านนุ๊กนิ๊ก คอฟฟี่</t>
  </si>
  <si>
    <t>ประชุมสภา ฯ ระยะที่ 4  ครั้งที่  5/2566</t>
  </si>
  <si>
    <t>ซื้อวัสดุสำนักงาน (กองคลัง) จำนวน 6 รายการ</t>
  </si>
  <si>
    <t>บซ.91/66</t>
  </si>
  <si>
    <t>ซื้อมึกพิมพ์ จำนวน 3 รายการ</t>
  </si>
  <si>
    <t>บซ.92/66</t>
  </si>
  <si>
    <t>ซื้อเก้าอี้สำนักงาน จำนวน 3 ตัว</t>
  </si>
  <si>
    <t>หจก.แบ่งปันความสุขใจ</t>
  </si>
  <si>
    <t>บซ.93/66</t>
  </si>
  <si>
    <t>ซื้อวัสดุสำนักงาน จำนวน 3 รายการ</t>
  </si>
  <si>
    <t>บซ.94/66</t>
  </si>
  <si>
    <t>บซ.95/66</t>
  </si>
  <si>
    <t xml:space="preserve">ซื้อตู้ล็อกเกอร์เหล็ก 6 ช่อง </t>
  </si>
  <si>
    <t>บซ.96/66</t>
  </si>
  <si>
    <t>ซื้อพร้อมเปลี่ยน Harddisk ssDm.2 pele 4.0 สำหรับ</t>
  </si>
  <si>
    <t>เครื่อง PC ior 416-65-097</t>
  </si>
  <si>
    <t>เพื่อขับเคลื่อนงานด้านการป้องกันและบรรเทา</t>
  </si>
  <si>
    <t>สาธารณภัย</t>
  </si>
  <si>
    <t>ซื้อเก้าอี้พลาสติกเกรดเอมีพนักพิง จำนวน 200 ตัว</t>
  </si>
  <si>
    <t>บซ.97/66</t>
  </si>
  <si>
    <t>ซื้อจารบี SG 406 จำนวน 6 ถัง</t>
  </si>
  <si>
    <t>บซ.98/66</t>
  </si>
  <si>
    <t>บจ.219/66</t>
  </si>
  <si>
    <t xml:space="preserve">จ้างแหมาบริการตรวจเช็ครถยนต์กู้ชีพ </t>
  </si>
  <si>
    <t>ทะเบียน กฉ 1541</t>
  </si>
  <si>
    <t>ผู้จำหน่ายโตโยต้า</t>
  </si>
  <si>
    <t>บจ.220/66</t>
  </si>
  <si>
    <t xml:space="preserve">จ้างเหมาบริการอัดบรรจุถังน้ำดับเพลิง </t>
  </si>
  <si>
    <t>ชนิดผงเคมีหนัก (ขนาด 15 ปอร์น 1 ถัง)</t>
  </si>
  <si>
    <t>บจ.221/66</t>
  </si>
  <si>
    <t>หน้าต่างหน่วยกู้ชีพ ฯ</t>
  </si>
  <si>
    <t>จ้างเหมาปรับปรุงซ่อมแซมระบบไฟฟ้า บานประตู</t>
  </si>
  <si>
    <t>บจ.222/66</t>
  </si>
  <si>
    <t>จ้างบริการตรวจซ่อมน็อตล้อรถยนต์บรรทุก</t>
  </si>
  <si>
    <t>ขยะมูลฝอย ทะเบียน 80-6601</t>
  </si>
  <si>
    <t>บจ.223/66</t>
  </si>
  <si>
    <t>ซื้อหนังสือเรียน ศพด.บ้านคำอาฮวน</t>
  </si>
  <si>
    <t>หจก.กฤษกรณ์การค้า</t>
  </si>
  <si>
    <t>บซ.99/66</t>
  </si>
  <si>
    <t>ซื้อหนังสือเรียน ศพด.เหมืองบ่า</t>
  </si>
  <si>
    <t>บซ.100/66</t>
  </si>
  <si>
    <t>ซื้อหนังสือเรียน ศพด.วัดอัมพวัน</t>
  </si>
  <si>
    <t>บซ.101/66</t>
  </si>
  <si>
    <t>ซื้อหนังสือเรียน ศดว.วัดศรีชมชื่น</t>
  </si>
  <si>
    <t>บซ.102/66</t>
  </si>
  <si>
    <t>ซื้อหนังสือเรียน ศพด.โนนสะอาด</t>
  </si>
  <si>
    <t>บซ.103/66</t>
  </si>
  <si>
    <t>ซื้อหนังสือเรียน ศดว.วัดโพธิ์ศิลา</t>
  </si>
  <si>
    <t>บซ.104/66</t>
  </si>
  <si>
    <t>ซื้อหนังสือเรียน ศพด.โคกสูง</t>
  </si>
  <si>
    <t>บซ.105/66</t>
  </si>
  <si>
    <t>ซื้อหนังสือเรียน ศพด.โค้งสำราญ</t>
  </si>
  <si>
    <t>บซ.106/66</t>
  </si>
  <si>
    <t>ซื้อแท่นบรรยาย (โพเดียม) จำนวน 2 ตัว</t>
  </si>
  <si>
    <t>บซ.107/66</t>
  </si>
  <si>
    <t>จ้างเหมาบริการซ่อมบำรุงรถบรรทุกน้ำ</t>
  </si>
  <si>
    <t>ทะเบียน บต 1595</t>
  </si>
  <si>
    <t>อู่ ร้านโจยางยนต์</t>
  </si>
  <si>
    <t>บจ.224/66</t>
  </si>
  <si>
    <t>จ้างเหมาบริการซ่อมบำรุงรถตู้ ทะเบียน นข-708</t>
  </si>
  <si>
    <t>ร้านคำอาฮวน แบตเตอร์รี่</t>
  </si>
  <si>
    <t>แอนด์เชอร์วิส</t>
  </si>
  <si>
    <t>บจ.225/66</t>
  </si>
  <si>
    <t xml:space="preserve">ซื้อน้ำดื่ม สำนักงาน จำนวน 145 ถัง ๆ ละ 15 บาท </t>
  </si>
  <si>
    <t xml:space="preserve">ที่ มห71001/ลว    </t>
  </si>
  <si>
    <t>ซื้อวัสดุตามโครงการปรับปรุงซ่อมแซมที่พักอาศัย</t>
  </si>
  <si>
    <t>และห้องน้ำผู้ด้อยโอกาส ฯ</t>
  </si>
  <si>
    <t>บซ.108/66</t>
  </si>
  <si>
    <t>ซื้อวัสดุเครื่องแต่งกายสำหรับพนักงานจัดเก็บขยะ</t>
  </si>
  <si>
    <t>มูลฝอย จำนวน 7 รายการ</t>
  </si>
  <si>
    <t>บซ.109/66</t>
  </si>
  <si>
    <t>จ้างเหมาทำป้ายตามโครงการส่งเสริมอานามัยแม่</t>
  </si>
  <si>
    <t>และเด็ก ฯ หมู่ที่ 17 และหมู่ที่ 18</t>
  </si>
  <si>
    <t>บจ.226/66</t>
  </si>
  <si>
    <t>สปสช. ปี 66</t>
  </si>
  <si>
    <t>จ้างเหมาอาหารว่างและเครื่องดื่มประชุมคณะกรรมการ</t>
  </si>
  <si>
    <t xml:space="preserve">ที่ มห71001/ลว.13/9/66  </t>
  </si>
  <si>
    <t>ซื้อครุภณฑ์คอมพิวเตอร์ 3 รายการ (กองช่าง)</t>
  </si>
  <si>
    <t>ร้านเอ จี คอมพิวเตอร์</t>
  </si>
  <si>
    <t>บซ.110/66</t>
  </si>
  <si>
    <t>ซื้อแบตเตอ์รี่รถยนต์ รถตู้ ทะเบียน นข-708</t>
  </si>
  <si>
    <t>บซ.111/66</t>
  </si>
  <si>
    <t>ซื้อวัสดุตามโครงการส่งเสริมโอกาสและสุขภาพ</t>
  </si>
  <si>
    <t>อนามัยแม่และเด็ก</t>
  </si>
  <si>
    <t>น.ส.ฐนิชา พันมหา</t>
  </si>
  <si>
    <t>บซ.112/66</t>
  </si>
  <si>
    <t>บซ.113/66</t>
  </si>
  <si>
    <t>ซื้อวัสดุโครงการอบรมผลประโยชน์ทับซ้อน</t>
  </si>
  <si>
    <t xml:space="preserve">ที่ มห71004/ลว.22/9/66  </t>
  </si>
  <si>
    <t>จ้างเหมาอาหารว่างและเครื่องอาหารว่างโครงการ</t>
  </si>
  <si>
    <t>อบรมความรู้ผลประโยชน์ทับซ้อน</t>
  </si>
  <si>
    <t>น.ส.ลฤกิยา  แข็งแรง</t>
  </si>
  <si>
    <t>จ้างเหมาจัดทำป้ายโครงการโครงการควบคุมและ</t>
  </si>
  <si>
    <t>ป้องกันโรคขาดสารไอโอดีน</t>
  </si>
  <si>
    <t xml:space="preserve">ที่ มห71001/ลว.25/9/66  </t>
  </si>
  <si>
    <t>จ้างเหมาบริการซ่อมพร้องเปลี่ยนอะไหล่เครื่องเสียง</t>
  </si>
  <si>
    <t>หจก.ไพศาลอีเล็คโทรนิกส์</t>
  </si>
  <si>
    <t>มุกาหาร</t>
  </si>
  <si>
    <t>บจ.227/66</t>
  </si>
  <si>
    <t>ซื้อวัสดุโครงการควบคุมและป้องกันโรคขากสาร</t>
  </si>
  <si>
    <t>ไอโอดีน ของสมเด็จพระเทพ ฯ</t>
  </si>
  <si>
    <t>น.ส.ฐนิชา  พันมหา</t>
  </si>
  <si>
    <t>ซื้อวัสดุโครงการพัศนาระบบสุขาภิบาลในโรงเรียน</t>
  </si>
  <si>
    <t>และชุมชน ม.17 ,ม.18</t>
  </si>
  <si>
    <t>ซื้อน้ำดื่มโครงการกิจกรรมทำความสะอาดพัฒนา</t>
  </si>
  <si>
    <t>ชุมชน ฯ ม.17,ม.18</t>
  </si>
  <si>
    <t>จ้างซ่อมแซมถนนคอนกรีตเสริมเหล็ก</t>
  </si>
  <si>
    <t>บ้านโนนสะอาด หมู่ที่ 7</t>
  </si>
  <si>
    <t>บจ.228/66</t>
  </si>
  <si>
    <t>บ้านเหล่าคราม หมู่ที่ 12</t>
  </si>
  <si>
    <t>บจ.229/66</t>
  </si>
  <si>
    <t>25.</t>
  </si>
  <si>
    <t>.</t>
  </si>
  <si>
    <t>จ้างเหมาปรับปรุงซ่อมแซมลานจอดรถและ</t>
  </si>
  <si>
    <t>จ้างเหมาทำป้ายโครงการอบรมผลประโยชน์ทับซ้อน</t>
  </si>
  <si>
    <t>ก่อสร้างถนนคอนกรีคเสริมเหล็กบ้านหนองแต้</t>
  </si>
  <si>
    <t>นิคมสหกรณ์ดงเย็น</t>
  </si>
  <si>
    <t>หมู่ที่ 11 สายทาง สามแยกนายร้อย  บุญโม๊ะ -</t>
  </si>
  <si>
    <t>สญ.58/66</t>
  </si>
  <si>
    <t>จ้างเหมาซ่อมแซมถนนคอนกรีตเสริมเหล็ก</t>
  </si>
  <si>
    <t>บ้านเหมืองบ่า หมู่ที่ 12 จุดที่ 1 และจุดที่ 2</t>
  </si>
  <si>
    <t>สญ.59/66</t>
  </si>
  <si>
    <t>สญ.60/66</t>
  </si>
  <si>
    <t>บ้านเหล่าคราม  หมู่ที่ 12 จุดที่ 1 และจุดที่ 2</t>
  </si>
  <si>
    <t xml:space="preserve">                   วันที่    6   เดือน  ตุลาคม   พ.ศ. 2566</t>
  </si>
  <si>
    <t>บรรทุกขยะ ทะเบียน 80-6601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</si>
</sst>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1041E]d\ mmm\ yy;@"/>
    <numFmt numFmtId="188" formatCode="#,##0.0"/>
    <numFmt numFmtId="189" formatCode="_-* #,##0.0000_-;\-* #,##0.00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2"/>
      <color theme="1"/>
      <name val="Angsana New"/>
      <family val="1"/>
    </font>
    <font>
      <b/>
      <sz val="13"/>
      <color theme="1"/>
      <name val="Angsana New"/>
      <family val="1"/>
    </font>
    <font>
      <sz val="14"/>
      <color theme="1"/>
      <name val="Tahoma"/>
      <family val="2"/>
      <charset val="222"/>
      <scheme val="minor"/>
    </font>
    <font>
      <sz val="13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4"/>
      <name val="Angsana New"/>
      <family val="1"/>
    </font>
    <font>
      <sz val="9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4"/>
      <color rgb="FFFF0000"/>
      <name val="Angsana New"/>
      <family val="1"/>
    </font>
    <font>
      <sz val="13.5"/>
      <color theme="1"/>
      <name val="Angsana New"/>
      <family val="1"/>
    </font>
    <font>
      <sz val="11"/>
      <color theme="1"/>
      <name val="Angsana New"/>
      <family val="1"/>
    </font>
    <font>
      <b/>
      <sz val="14"/>
      <color rgb="FFFF0000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3" fillId="0" borderId="11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3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87" fontId="3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14" xfId="0" applyBorder="1"/>
    <xf numFmtId="0" fontId="6" fillId="0" borderId="0" xfId="0" applyFont="1"/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0" fillId="0" borderId="7" xfId="0" applyBorder="1"/>
    <xf numFmtId="0" fontId="7" fillId="0" borderId="11" xfId="0" applyFont="1" applyBorder="1" applyAlignment="1">
      <alignment horizontal="center"/>
    </xf>
    <xf numFmtId="17" fontId="3" fillId="0" borderId="6" xfId="0" applyNumberFormat="1" applyFont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0" fillId="0" borderId="0" xfId="1" applyFont="1"/>
    <xf numFmtId="188" fontId="0" fillId="0" borderId="0" xfId="0" applyNumberFormat="1"/>
    <xf numFmtId="49" fontId="10" fillId="0" borderId="2" xfId="0" applyNumberFormat="1" applyFont="1" applyBorder="1" applyAlignment="1">
      <alignment horizontal="center" vertical="center"/>
    </xf>
    <xf numFmtId="43" fontId="3" fillId="0" borderId="11" xfId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0" fillId="0" borderId="0" xfId="0" applyNumberFormat="1"/>
    <xf numFmtId="49" fontId="10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left" vertical="top"/>
    </xf>
    <xf numFmtId="189" fontId="0" fillId="0" borderId="0" xfId="1" applyNumberFormat="1" applyFont="1"/>
    <xf numFmtId="4" fontId="3" fillId="0" borderId="11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3" fontId="11" fillId="0" borderId="0" xfId="1" applyFont="1"/>
    <xf numFmtId="43" fontId="12" fillId="0" borderId="0" xfId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3" fontId="6" fillId="0" borderId="0" xfId="0" applyNumberFormat="1" applyFont="1"/>
    <xf numFmtId="0" fontId="13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/>
    <xf numFmtId="0" fontId="0" fillId="0" borderId="0" xfId="0" applyFont="1"/>
    <xf numFmtId="0" fontId="0" fillId="0" borderId="14" xfId="0" applyFont="1" applyBorder="1"/>
    <xf numFmtId="0" fontId="0" fillId="0" borderId="7" xfId="0" applyFont="1" applyBorder="1"/>
    <xf numFmtId="188" fontId="0" fillId="0" borderId="0" xfId="0" applyNumberFormat="1" applyFont="1"/>
    <xf numFmtId="0" fontId="0" fillId="0" borderId="13" xfId="0" applyFont="1" applyBorder="1"/>
    <xf numFmtId="3" fontId="0" fillId="0" borderId="0" xfId="0" applyNumberFormat="1" applyFont="1"/>
    <xf numFmtId="43" fontId="0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Font="1" applyBorder="1"/>
    <xf numFmtId="0" fontId="3" fillId="0" borderId="16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8" fillId="0" borderId="0" xfId="0" applyFont="1"/>
    <xf numFmtId="188" fontId="16" fillId="0" borderId="0" xfId="0" applyNumberFormat="1" applyFont="1"/>
    <xf numFmtId="3" fontId="16" fillId="0" borderId="0" xfId="0" applyNumberFormat="1" applyFont="1"/>
    <xf numFmtId="43" fontId="16" fillId="0" borderId="0" xfId="0" applyNumberFormat="1" applyFont="1"/>
    <xf numFmtId="43" fontId="3" fillId="0" borderId="0" xfId="0" applyNumberFormat="1" applyFont="1"/>
    <xf numFmtId="188" fontId="17" fillId="0" borderId="0" xfId="0" applyNumberFormat="1" applyFont="1" applyAlignment="1">
      <alignment horizontal="center"/>
    </xf>
    <xf numFmtId="187" fontId="17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workbookViewId="0">
      <selection activeCell="M19" sqref="M19"/>
    </sheetView>
  </sheetViews>
  <sheetFormatPr defaultRowHeight="14.25" x14ac:dyDescent="0.2"/>
  <cols>
    <col min="1" max="1" width="4.75" customWidth="1"/>
    <col min="2" max="2" width="34.125" customWidth="1"/>
    <col min="3" max="3" width="11.125" customWidth="1"/>
    <col min="4" max="5" width="10.375" customWidth="1"/>
    <col min="6" max="6" width="18.375" customWidth="1"/>
    <col min="7" max="7" width="20.25" customWidth="1"/>
    <col min="8" max="8" width="20.5" customWidth="1"/>
    <col min="9" max="9" width="17.25" customWidth="1"/>
  </cols>
  <sheetData>
    <row r="1" spans="1:9" s="1" customFormat="1" ht="20.25" customHeight="1" x14ac:dyDescent="0.2">
      <c r="I1" s="42" t="s">
        <v>31</v>
      </c>
    </row>
    <row r="2" spans="1:9" ht="22.5" customHeight="1" x14ac:dyDescent="0.2">
      <c r="A2" s="144" t="s">
        <v>32</v>
      </c>
      <c r="B2" s="144"/>
      <c r="C2" s="144"/>
      <c r="D2" s="144"/>
      <c r="E2" s="144"/>
      <c r="F2" s="144"/>
      <c r="G2" s="144"/>
      <c r="H2" s="144"/>
      <c r="I2" s="144"/>
    </row>
    <row r="3" spans="1:9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9" ht="23.25" x14ac:dyDescent="0.2">
      <c r="A4" s="145" t="s">
        <v>232</v>
      </c>
      <c r="B4" s="145"/>
      <c r="C4" s="145"/>
      <c r="D4" s="145"/>
      <c r="E4" s="145"/>
      <c r="F4" s="145"/>
      <c r="G4" s="145"/>
      <c r="H4" s="145"/>
      <c r="I4" s="145"/>
    </row>
    <row r="5" spans="1:9" s="43" customFormat="1" ht="21" x14ac:dyDescent="0.45">
      <c r="A5" s="17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17" t="s">
        <v>28</v>
      </c>
    </row>
    <row r="6" spans="1:9" s="43" customFormat="1" ht="21" x14ac:dyDescent="0.45">
      <c r="A6" s="18" t="s">
        <v>2</v>
      </c>
      <c r="B6" s="147"/>
      <c r="C6" s="3" t="s">
        <v>22</v>
      </c>
      <c r="D6" s="147"/>
      <c r="E6" s="147"/>
      <c r="F6" s="44" t="s">
        <v>3</v>
      </c>
      <c r="G6" s="18" t="s">
        <v>25</v>
      </c>
      <c r="H6" s="150"/>
      <c r="I6" s="3" t="s">
        <v>29</v>
      </c>
    </row>
    <row r="7" spans="1:9" s="43" customFormat="1" ht="21" x14ac:dyDescent="0.45">
      <c r="A7" s="19"/>
      <c r="B7" s="148"/>
      <c r="C7" s="4" t="s">
        <v>4</v>
      </c>
      <c r="D7" s="19" t="s">
        <v>4</v>
      </c>
      <c r="E7" s="148"/>
      <c r="F7" s="19"/>
      <c r="G7" s="4"/>
      <c r="H7" s="151"/>
      <c r="I7" s="4" t="s">
        <v>30</v>
      </c>
    </row>
    <row r="8" spans="1:9" s="1" customFormat="1" ht="21" x14ac:dyDescent="0.45">
      <c r="A8" s="20" t="s">
        <v>63</v>
      </c>
      <c r="B8" s="46" t="s">
        <v>65</v>
      </c>
      <c r="C8" s="47">
        <v>42000</v>
      </c>
      <c r="D8" s="47">
        <v>42000</v>
      </c>
      <c r="E8" s="48" t="s">
        <v>5</v>
      </c>
      <c r="F8" s="50" t="s">
        <v>68</v>
      </c>
      <c r="G8" s="50" t="s">
        <v>68</v>
      </c>
      <c r="H8" s="49" t="s">
        <v>6</v>
      </c>
      <c r="I8" s="33" t="s">
        <v>36</v>
      </c>
    </row>
    <row r="9" spans="1:9" s="1" customFormat="1" ht="21" x14ac:dyDescent="0.45">
      <c r="A9" s="14"/>
      <c r="B9" s="5" t="s">
        <v>66</v>
      </c>
      <c r="C9" s="6"/>
      <c r="D9" s="6"/>
      <c r="E9" s="7"/>
      <c r="F9" s="6">
        <v>42000</v>
      </c>
      <c r="G9" s="6">
        <v>42000</v>
      </c>
      <c r="H9" s="21" t="s">
        <v>7</v>
      </c>
      <c r="I9" s="23">
        <v>24018</v>
      </c>
    </row>
    <row r="10" spans="1:9" s="1" customFormat="1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9" s="1" customFormat="1" ht="21" x14ac:dyDescent="0.45">
      <c r="A11" s="22" t="s">
        <v>10</v>
      </c>
      <c r="B11" s="24" t="s">
        <v>65</v>
      </c>
      <c r="C11" s="25">
        <v>42000</v>
      </c>
      <c r="D11" s="25">
        <v>42000</v>
      </c>
      <c r="E11" s="16" t="s">
        <v>5</v>
      </c>
      <c r="F11" s="26" t="s">
        <v>69</v>
      </c>
      <c r="G11" s="26" t="s">
        <v>69</v>
      </c>
      <c r="H11" s="39" t="s">
        <v>6</v>
      </c>
      <c r="I11" s="27" t="s">
        <v>37</v>
      </c>
    </row>
    <row r="12" spans="1:9" s="1" customFormat="1" ht="21" x14ac:dyDescent="0.45">
      <c r="A12" s="14"/>
      <c r="B12" s="5" t="s">
        <v>67</v>
      </c>
      <c r="C12" s="6"/>
      <c r="D12" s="6"/>
      <c r="E12" s="7"/>
      <c r="F12" s="6">
        <v>42000</v>
      </c>
      <c r="G12" s="6">
        <v>42000</v>
      </c>
      <c r="H12" s="21" t="s">
        <v>7</v>
      </c>
      <c r="I12" s="23">
        <v>24018</v>
      </c>
    </row>
    <row r="13" spans="1:9" s="1" customFormat="1" ht="21" x14ac:dyDescent="0.45">
      <c r="A13" s="15"/>
      <c r="B13" s="13"/>
      <c r="C13" s="11"/>
      <c r="D13" s="11"/>
      <c r="E13" s="10"/>
      <c r="F13" s="13"/>
      <c r="G13" s="11"/>
      <c r="H13" s="35" t="s">
        <v>8</v>
      </c>
      <c r="I13" s="38"/>
    </row>
    <row r="14" spans="1:9" s="1" customFormat="1" ht="21" x14ac:dyDescent="0.45">
      <c r="A14" s="22" t="s">
        <v>18</v>
      </c>
      <c r="B14" s="24" t="s">
        <v>70</v>
      </c>
      <c r="C14" s="25">
        <v>42000</v>
      </c>
      <c r="D14" s="25">
        <v>42000</v>
      </c>
      <c r="E14" s="16" t="s">
        <v>5</v>
      </c>
      <c r="F14" s="26" t="s">
        <v>72</v>
      </c>
      <c r="G14" s="26" t="s">
        <v>72</v>
      </c>
      <c r="H14" s="39" t="s">
        <v>6</v>
      </c>
      <c r="I14" s="27" t="s">
        <v>41</v>
      </c>
    </row>
    <row r="15" spans="1:9" s="1" customFormat="1" ht="21" x14ac:dyDescent="0.45">
      <c r="A15" s="14"/>
      <c r="B15" s="5" t="s">
        <v>71</v>
      </c>
      <c r="C15" s="6"/>
      <c r="D15" s="6"/>
      <c r="E15" s="7"/>
      <c r="F15" s="6">
        <v>42000</v>
      </c>
      <c r="G15" s="6">
        <v>42000</v>
      </c>
      <c r="H15" s="21" t="s">
        <v>7</v>
      </c>
      <c r="I15" s="23">
        <v>24018</v>
      </c>
    </row>
    <row r="16" spans="1:9" s="1" customFormat="1" ht="21" x14ac:dyDescent="0.45">
      <c r="A16" s="15"/>
      <c r="B16" s="13"/>
      <c r="C16" s="11"/>
      <c r="D16" s="11"/>
      <c r="E16" s="10"/>
      <c r="F16" s="13"/>
      <c r="G16" s="11"/>
      <c r="H16" s="35" t="s">
        <v>8</v>
      </c>
      <c r="I16" s="38"/>
    </row>
    <row r="17" spans="1:9" s="1" customFormat="1" ht="21" x14ac:dyDescent="0.45">
      <c r="A17" s="22" t="s">
        <v>73</v>
      </c>
      <c r="B17" s="24" t="s">
        <v>70</v>
      </c>
      <c r="C17" s="25">
        <v>42000</v>
      </c>
      <c r="D17" s="25">
        <v>42000</v>
      </c>
      <c r="E17" s="16" t="s">
        <v>5</v>
      </c>
      <c r="F17" s="26" t="s">
        <v>74</v>
      </c>
      <c r="G17" s="26" t="s">
        <v>74</v>
      </c>
      <c r="H17" s="39" t="s">
        <v>6</v>
      </c>
      <c r="I17" s="27" t="s">
        <v>43</v>
      </c>
    </row>
    <row r="18" spans="1:9" s="1" customFormat="1" ht="21" x14ac:dyDescent="0.45">
      <c r="A18" s="14"/>
      <c r="B18" s="5" t="s">
        <v>67</v>
      </c>
      <c r="C18" s="6"/>
      <c r="D18" s="6"/>
      <c r="E18" s="7"/>
      <c r="F18" s="6">
        <v>42000</v>
      </c>
      <c r="G18" s="6">
        <v>42000</v>
      </c>
      <c r="H18" s="21" t="s">
        <v>7</v>
      </c>
      <c r="I18" s="23">
        <v>24018</v>
      </c>
    </row>
    <row r="19" spans="1:9" s="1" customFormat="1" ht="21" x14ac:dyDescent="0.45">
      <c r="A19" s="15"/>
      <c r="B19" s="13"/>
      <c r="C19" s="11"/>
      <c r="D19" s="11"/>
      <c r="E19" s="10"/>
      <c r="F19" s="13"/>
      <c r="G19" s="11"/>
      <c r="H19" s="35" t="s">
        <v>8</v>
      </c>
      <c r="I19" s="38"/>
    </row>
    <row r="20" spans="1:9" s="1" customFormat="1" ht="21" x14ac:dyDescent="0.45">
      <c r="A20" s="22" t="s">
        <v>75</v>
      </c>
      <c r="B20" s="24" t="s">
        <v>78</v>
      </c>
      <c r="C20" s="25">
        <v>42000</v>
      </c>
      <c r="D20" s="25">
        <v>42000</v>
      </c>
      <c r="E20" s="16" t="s">
        <v>5</v>
      </c>
      <c r="F20" s="26" t="s">
        <v>77</v>
      </c>
      <c r="G20" s="26" t="s">
        <v>77</v>
      </c>
      <c r="H20" s="39" t="s">
        <v>6</v>
      </c>
      <c r="I20" s="27" t="s">
        <v>46</v>
      </c>
    </row>
    <row r="21" spans="1:9" s="1" customFormat="1" ht="21" x14ac:dyDescent="0.45">
      <c r="A21" s="14"/>
      <c r="B21" s="5" t="s">
        <v>76</v>
      </c>
      <c r="C21" s="6"/>
      <c r="D21" s="6"/>
      <c r="E21" s="7"/>
      <c r="F21" s="6">
        <v>42000</v>
      </c>
      <c r="G21" s="6">
        <v>42000</v>
      </c>
      <c r="H21" s="21" t="s">
        <v>7</v>
      </c>
      <c r="I21" s="23">
        <v>24018</v>
      </c>
    </row>
    <row r="22" spans="1:9" s="1" customFormat="1" ht="21" x14ac:dyDescent="0.45">
      <c r="A22" s="15"/>
      <c r="B22" s="13"/>
      <c r="C22" s="11"/>
      <c r="D22" s="11"/>
      <c r="E22" s="10"/>
      <c r="F22" s="13"/>
      <c r="G22" s="11"/>
      <c r="H22" s="35" t="s">
        <v>8</v>
      </c>
      <c r="I22" s="38"/>
    </row>
    <row r="23" spans="1:9" s="1" customFormat="1" ht="21" x14ac:dyDescent="0.45">
      <c r="A23" s="22" t="s">
        <v>9</v>
      </c>
      <c r="B23" s="24" t="s">
        <v>230</v>
      </c>
      <c r="C23" s="25">
        <v>42000</v>
      </c>
      <c r="D23" s="25">
        <v>42000</v>
      </c>
      <c r="E23" s="16" t="s">
        <v>5</v>
      </c>
      <c r="F23" s="26" t="s">
        <v>80</v>
      </c>
      <c r="G23" s="26" t="s">
        <v>80</v>
      </c>
      <c r="H23" s="39" t="s">
        <v>6</v>
      </c>
      <c r="I23" s="27" t="s">
        <v>48</v>
      </c>
    </row>
    <row r="24" spans="1:9" s="1" customFormat="1" ht="21" x14ac:dyDescent="0.45">
      <c r="A24" s="14"/>
      <c r="B24" s="5" t="s">
        <v>79</v>
      </c>
      <c r="C24" s="6"/>
      <c r="D24" s="6"/>
      <c r="E24" s="7"/>
      <c r="F24" s="6">
        <v>42000</v>
      </c>
      <c r="G24" s="6">
        <v>42000</v>
      </c>
      <c r="H24" s="21" t="s">
        <v>7</v>
      </c>
      <c r="I24" s="23">
        <v>24018</v>
      </c>
    </row>
    <row r="25" spans="1:9" s="1" customFormat="1" ht="21" x14ac:dyDescent="0.45">
      <c r="A25" s="30"/>
      <c r="B25" s="31"/>
      <c r="C25" s="29"/>
      <c r="D25" s="29"/>
      <c r="E25" s="32"/>
      <c r="F25" s="31"/>
      <c r="G25" s="29"/>
      <c r="H25" s="40" t="s">
        <v>8</v>
      </c>
      <c r="I25" s="37"/>
    </row>
    <row r="26" spans="1:9" s="1" customFormat="1" ht="21" x14ac:dyDescent="0.45">
      <c r="A26" s="22" t="s">
        <v>11</v>
      </c>
      <c r="B26" s="24" t="s">
        <v>231</v>
      </c>
      <c r="C26" s="25">
        <v>42000</v>
      </c>
      <c r="D26" s="25">
        <v>42000</v>
      </c>
      <c r="E26" s="16" t="s">
        <v>5</v>
      </c>
      <c r="F26" s="26" t="s">
        <v>81</v>
      </c>
      <c r="G26" s="26" t="s">
        <v>81</v>
      </c>
      <c r="H26" s="39" t="s">
        <v>6</v>
      </c>
      <c r="I26" s="27" t="s">
        <v>50</v>
      </c>
    </row>
    <row r="27" spans="1:9" s="43" customFormat="1" ht="21" x14ac:dyDescent="0.45">
      <c r="A27" s="14"/>
      <c r="B27" s="5" t="s">
        <v>79</v>
      </c>
      <c r="C27" s="6"/>
      <c r="D27" s="6"/>
      <c r="E27" s="7"/>
      <c r="F27" s="6">
        <v>42000</v>
      </c>
      <c r="G27" s="6">
        <v>42000</v>
      </c>
      <c r="H27" s="21" t="s">
        <v>7</v>
      </c>
      <c r="I27" s="23">
        <v>24018</v>
      </c>
    </row>
    <row r="28" spans="1:9" s="43" customFormat="1" ht="21" x14ac:dyDescent="0.45">
      <c r="A28" s="15"/>
      <c r="B28" s="13"/>
      <c r="C28" s="11"/>
      <c r="D28" s="11"/>
      <c r="E28" s="10"/>
      <c r="F28" s="13"/>
      <c r="G28" s="11"/>
      <c r="H28" s="35" t="s">
        <v>8</v>
      </c>
      <c r="I28" s="38"/>
    </row>
    <row r="29" spans="1:9" s="43" customFormat="1" ht="21" x14ac:dyDescent="0.45">
      <c r="A29" s="14" t="s">
        <v>12</v>
      </c>
      <c r="B29" s="5" t="s">
        <v>84</v>
      </c>
      <c r="C29" s="6">
        <v>42000</v>
      </c>
      <c r="D29" s="6">
        <v>42000</v>
      </c>
      <c r="E29" s="7" t="s">
        <v>5</v>
      </c>
      <c r="F29" s="8" t="s">
        <v>82</v>
      </c>
      <c r="G29" s="8" t="s">
        <v>82</v>
      </c>
      <c r="H29" s="21" t="s">
        <v>6</v>
      </c>
      <c r="I29" s="9" t="s">
        <v>52</v>
      </c>
    </row>
    <row r="30" spans="1:9" s="1" customFormat="1" ht="21" x14ac:dyDescent="0.45">
      <c r="A30" s="14"/>
      <c r="B30" s="5" t="s">
        <v>83</v>
      </c>
      <c r="C30" s="6"/>
      <c r="D30" s="6"/>
      <c r="E30" s="7"/>
      <c r="F30" s="6">
        <v>42000</v>
      </c>
      <c r="G30" s="6">
        <v>42000</v>
      </c>
      <c r="H30" s="21" t="s">
        <v>7</v>
      </c>
      <c r="I30" s="23">
        <v>24018</v>
      </c>
    </row>
    <row r="31" spans="1:9" s="1" customFormat="1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12"/>
    </row>
    <row r="32" spans="1:9" s="1" customFormat="1" ht="21" x14ac:dyDescent="0.45">
      <c r="A32" s="14" t="s">
        <v>13</v>
      </c>
      <c r="B32" s="5" t="s">
        <v>84</v>
      </c>
      <c r="C32" s="6">
        <v>42000</v>
      </c>
      <c r="D32" s="6">
        <v>42000</v>
      </c>
      <c r="E32" s="7" t="s">
        <v>5</v>
      </c>
      <c r="F32" s="8" t="s">
        <v>85</v>
      </c>
      <c r="G32" s="8" t="s">
        <v>85</v>
      </c>
      <c r="H32" s="21" t="s">
        <v>6</v>
      </c>
      <c r="I32" s="9" t="s">
        <v>54</v>
      </c>
    </row>
    <row r="33" spans="1:9" ht="21" x14ac:dyDescent="0.45">
      <c r="A33" s="14"/>
      <c r="B33" s="5" t="s">
        <v>83</v>
      </c>
      <c r="C33" s="6"/>
      <c r="D33" s="6"/>
      <c r="E33" s="7"/>
      <c r="F33" s="6">
        <v>42000</v>
      </c>
      <c r="G33" s="6">
        <v>42000</v>
      </c>
      <c r="H33" s="21" t="s">
        <v>7</v>
      </c>
      <c r="I33" s="23">
        <v>24018</v>
      </c>
    </row>
    <row r="34" spans="1:9" ht="21" x14ac:dyDescent="0.45">
      <c r="A34" s="15"/>
      <c r="B34" s="13"/>
      <c r="C34" s="11"/>
      <c r="D34" s="11"/>
      <c r="E34" s="10"/>
      <c r="F34" s="13"/>
      <c r="G34" s="11"/>
      <c r="H34" s="35" t="s">
        <v>8</v>
      </c>
      <c r="I34" s="12"/>
    </row>
    <row r="35" spans="1:9" ht="21" x14ac:dyDescent="0.45">
      <c r="A35" s="14" t="s">
        <v>14</v>
      </c>
      <c r="B35" s="5" t="s">
        <v>84</v>
      </c>
      <c r="C35" s="6">
        <v>42000</v>
      </c>
      <c r="D35" s="6">
        <v>42000</v>
      </c>
      <c r="E35" s="7" t="s">
        <v>5</v>
      </c>
      <c r="F35" s="8" t="s">
        <v>86</v>
      </c>
      <c r="G35" s="8" t="s">
        <v>86</v>
      </c>
      <c r="H35" s="21" t="s">
        <v>6</v>
      </c>
      <c r="I35" s="9" t="s">
        <v>56</v>
      </c>
    </row>
    <row r="36" spans="1:9" s="1" customFormat="1" ht="21" x14ac:dyDescent="0.45">
      <c r="A36" s="14"/>
      <c r="B36" s="5" t="s">
        <v>83</v>
      </c>
      <c r="C36" s="6"/>
      <c r="D36" s="6"/>
      <c r="E36" s="7"/>
      <c r="F36" s="6">
        <v>42000</v>
      </c>
      <c r="G36" s="6">
        <v>42000</v>
      </c>
      <c r="H36" s="21" t="s">
        <v>7</v>
      </c>
      <c r="I36" s="23">
        <v>24018</v>
      </c>
    </row>
    <row r="37" spans="1:9" s="1" customFormat="1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12"/>
    </row>
    <row r="38" spans="1:9" s="1" customFormat="1" ht="21" x14ac:dyDescent="0.45">
      <c r="A38" s="14" t="s">
        <v>15</v>
      </c>
      <c r="B38" s="5" t="s">
        <v>84</v>
      </c>
      <c r="C38" s="6">
        <v>42000</v>
      </c>
      <c r="D38" s="6">
        <v>42000</v>
      </c>
      <c r="E38" s="7" t="s">
        <v>5</v>
      </c>
      <c r="F38" s="8" t="s">
        <v>87</v>
      </c>
      <c r="G38" s="8" t="s">
        <v>87</v>
      </c>
      <c r="H38" s="21" t="s">
        <v>6</v>
      </c>
      <c r="I38" s="9" t="s">
        <v>57</v>
      </c>
    </row>
    <row r="39" spans="1:9" s="1" customFormat="1" ht="21" x14ac:dyDescent="0.45">
      <c r="A39" s="14"/>
      <c r="B39" s="5" t="s">
        <v>83</v>
      </c>
      <c r="C39" s="6"/>
      <c r="D39" s="6"/>
      <c r="E39" s="7"/>
      <c r="F39" s="6">
        <v>42000</v>
      </c>
      <c r="G39" s="6">
        <v>42000</v>
      </c>
      <c r="H39" s="21" t="s">
        <v>7</v>
      </c>
      <c r="I39" s="23">
        <v>24018</v>
      </c>
    </row>
    <row r="40" spans="1:9" s="1" customFormat="1" ht="21" x14ac:dyDescent="0.45">
      <c r="A40" s="15"/>
      <c r="B40" s="13"/>
      <c r="C40" s="11"/>
      <c r="D40" s="11"/>
      <c r="E40" s="10"/>
      <c r="F40" s="13"/>
      <c r="G40" s="11"/>
      <c r="H40" s="35" t="s">
        <v>8</v>
      </c>
      <c r="I40" s="12"/>
    </row>
    <row r="41" spans="1:9" s="1" customFormat="1" ht="21" x14ac:dyDescent="0.45">
      <c r="A41" s="14" t="s">
        <v>16</v>
      </c>
      <c r="B41" s="5" t="s">
        <v>84</v>
      </c>
      <c r="C41" s="6">
        <v>42000</v>
      </c>
      <c r="D41" s="6">
        <v>42000</v>
      </c>
      <c r="E41" s="7" t="s">
        <v>5</v>
      </c>
      <c r="F41" s="8" t="s">
        <v>88</v>
      </c>
      <c r="G41" s="8" t="s">
        <v>88</v>
      </c>
      <c r="H41" s="21" t="s">
        <v>6</v>
      </c>
      <c r="I41" s="9" t="s">
        <v>59</v>
      </c>
    </row>
    <row r="42" spans="1:9" s="1" customFormat="1" ht="21" x14ac:dyDescent="0.45">
      <c r="A42" s="14"/>
      <c r="B42" s="5" t="s">
        <v>83</v>
      </c>
      <c r="C42" s="6"/>
      <c r="D42" s="6"/>
      <c r="E42" s="7"/>
      <c r="F42" s="6">
        <v>42000</v>
      </c>
      <c r="G42" s="6">
        <v>42000</v>
      </c>
      <c r="H42" s="21" t="s">
        <v>7</v>
      </c>
      <c r="I42" s="23">
        <v>24018</v>
      </c>
    </row>
    <row r="43" spans="1:9" s="1" customFormat="1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12"/>
    </row>
    <row r="44" spans="1:9" s="1" customFormat="1" ht="21" x14ac:dyDescent="0.45">
      <c r="A44" s="22" t="s">
        <v>17</v>
      </c>
      <c r="B44" s="24" t="s">
        <v>84</v>
      </c>
      <c r="C44" s="25">
        <v>42000</v>
      </c>
      <c r="D44" s="25">
        <v>42000</v>
      </c>
      <c r="E44" s="16" t="s">
        <v>5</v>
      </c>
      <c r="F44" s="26" t="s">
        <v>89</v>
      </c>
      <c r="G44" s="26" t="s">
        <v>89</v>
      </c>
      <c r="H44" s="39" t="s">
        <v>6</v>
      </c>
      <c r="I44" s="27" t="s">
        <v>60</v>
      </c>
    </row>
    <row r="45" spans="1:9" s="1" customFormat="1" ht="21" x14ac:dyDescent="0.45">
      <c r="A45" s="14"/>
      <c r="B45" s="5" t="s">
        <v>83</v>
      </c>
      <c r="C45" s="6"/>
      <c r="D45" s="6"/>
      <c r="E45" s="7"/>
      <c r="F45" s="6">
        <v>42000</v>
      </c>
      <c r="G45" s="6">
        <v>42000</v>
      </c>
      <c r="H45" s="21" t="s">
        <v>7</v>
      </c>
      <c r="I45" s="23">
        <v>24018</v>
      </c>
    </row>
    <row r="46" spans="1:9" s="1" customFormat="1" ht="21" x14ac:dyDescent="0.45">
      <c r="A46" s="30"/>
      <c r="B46" s="31"/>
      <c r="C46" s="29"/>
      <c r="D46" s="29"/>
      <c r="E46" s="32"/>
      <c r="F46" s="31"/>
      <c r="G46" s="29"/>
      <c r="H46" s="40" t="s">
        <v>8</v>
      </c>
      <c r="I46" s="34"/>
    </row>
    <row r="47" spans="1:9" s="1" customFormat="1" ht="21" x14ac:dyDescent="0.45">
      <c r="A47" s="14" t="s">
        <v>19</v>
      </c>
      <c r="B47" s="5" t="s">
        <v>84</v>
      </c>
      <c r="C47" s="6">
        <v>42000</v>
      </c>
      <c r="D47" s="6">
        <v>42000</v>
      </c>
      <c r="E47" s="7" t="s">
        <v>5</v>
      </c>
      <c r="F47" s="8" t="s">
        <v>90</v>
      </c>
      <c r="G47" s="8" t="s">
        <v>90</v>
      </c>
      <c r="H47" s="21" t="s">
        <v>6</v>
      </c>
      <c r="I47" s="9" t="s">
        <v>62</v>
      </c>
    </row>
    <row r="48" spans="1:9" s="1" customFormat="1" ht="21" x14ac:dyDescent="0.45">
      <c r="A48" s="14"/>
      <c r="B48" s="5" t="s">
        <v>83</v>
      </c>
      <c r="C48" s="6"/>
      <c r="D48" s="6"/>
      <c r="E48" s="7"/>
      <c r="F48" s="6">
        <v>42000</v>
      </c>
      <c r="G48" s="6">
        <v>42000</v>
      </c>
      <c r="H48" s="21" t="s">
        <v>7</v>
      </c>
      <c r="I48" s="23">
        <v>24018</v>
      </c>
    </row>
    <row r="49" spans="1:9" s="1" customFormat="1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12"/>
    </row>
    <row r="50" spans="1:9" s="1" customFormat="1" ht="21" x14ac:dyDescent="0.45">
      <c r="A50" s="14" t="s">
        <v>93</v>
      </c>
      <c r="B50" s="5" t="s">
        <v>84</v>
      </c>
      <c r="C50" s="6">
        <v>42000</v>
      </c>
      <c r="D50" s="6">
        <v>42000</v>
      </c>
      <c r="E50" s="7" t="s">
        <v>5</v>
      </c>
      <c r="F50" s="8" t="s">
        <v>91</v>
      </c>
      <c r="G50" s="8" t="s">
        <v>91</v>
      </c>
      <c r="H50" s="21" t="s">
        <v>6</v>
      </c>
      <c r="I50" s="9" t="s">
        <v>92</v>
      </c>
    </row>
    <row r="51" spans="1:9" s="1" customFormat="1" ht="21" x14ac:dyDescent="0.45">
      <c r="A51" s="14"/>
      <c r="B51" s="5" t="s">
        <v>83</v>
      </c>
      <c r="C51" s="6"/>
      <c r="D51" s="6"/>
      <c r="E51" s="7"/>
      <c r="F51" s="6">
        <v>42000</v>
      </c>
      <c r="G51" s="6">
        <v>42000</v>
      </c>
      <c r="H51" s="21" t="s">
        <v>7</v>
      </c>
      <c r="I51" s="23">
        <v>24018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12"/>
    </row>
    <row r="53" spans="1:9" s="43" customFormat="1" ht="21" x14ac:dyDescent="0.45">
      <c r="A53" s="14" t="s">
        <v>94</v>
      </c>
      <c r="B53" s="5" t="s">
        <v>84</v>
      </c>
      <c r="C53" s="6">
        <v>42000</v>
      </c>
      <c r="D53" s="6">
        <v>42000</v>
      </c>
      <c r="E53" s="7" t="s">
        <v>5</v>
      </c>
      <c r="F53" s="8" t="s">
        <v>95</v>
      </c>
      <c r="G53" s="8" t="s">
        <v>95</v>
      </c>
      <c r="H53" s="21" t="s">
        <v>6</v>
      </c>
      <c r="I53" s="9" t="s">
        <v>96</v>
      </c>
    </row>
    <row r="54" spans="1:9" s="43" customFormat="1" ht="21" x14ac:dyDescent="0.45">
      <c r="A54" s="14"/>
      <c r="B54" s="5" t="s">
        <v>83</v>
      </c>
      <c r="C54" s="6"/>
      <c r="D54" s="6"/>
      <c r="E54" s="7"/>
      <c r="F54" s="6">
        <v>42000</v>
      </c>
      <c r="G54" s="6">
        <v>42000</v>
      </c>
      <c r="H54" s="21" t="s">
        <v>7</v>
      </c>
      <c r="I54" s="23">
        <v>24018</v>
      </c>
    </row>
    <row r="55" spans="1:9" s="1" customFormat="1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12"/>
    </row>
    <row r="56" spans="1:9" s="1" customFormat="1" ht="21" x14ac:dyDescent="0.45">
      <c r="A56" s="14" t="s">
        <v>97</v>
      </c>
      <c r="B56" s="5" t="s">
        <v>84</v>
      </c>
      <c r="C56" s="6">
        <v>42000</v>
      </c>
      <c r="D56" s="6">
        <v>42000</v>
      </c>
      <c r="E56" s="7" t="s">
        <v>5</v>
      </c>
      <c r="F56" s="8" t="s">
        <v>98</v>
      </c>
      <c r="G56" s="8" t="s">
        <v>98</v>
      </c>
      <c r="H56" s="21" t="s">
        <v>6</v>
      </c>
      <c r="I56" s="9" t="s">
        <v>99</v>
      </c>
    </row>
    <row r="57" spans="1:9" s="1" customFormat="1" ht="21" x14ac:dyDescent="0.45">
      <c r="A57" s="14"/>
      <c r="B57" s="5" t="s">
        <v>83</v>
      </c>
      <c r="C57" s="6"/>
      <c r="D57" s="6"/>
      <c r="E57" s="7"/>
      <c r="F57" s="6">
        <v>42000</v>
      </c>
      <c r="G57" s="6">
        <v>42000</v>
      </c>
      <c r="H57" s="21" t="s">
        <v>7</v>
      </c>
      <c r="I57" s="23">
        <v>24018</v>
      </c>
    </row>
    <row r="58" spans="1:9" s="1" customFormat="1" ht="21" x14ac:dyDescent="0.45">
      <c r="A58" s="15"/>
      <c r="B58" s="13"/>
      <c r="C58" s="11"/>
      <c r="D58" s="11"/>
      <c r="E58" s="10"/>
      <c r="F58" s="13"/>
      <c r="G58" s="11"/>
      <c r="H58" s="35" t="s">
        <v>8</v>
      </c>
      <c r="I58" s="12"/>
    </row>
    <row r="59" spans="1:9" s="1" customFormat="1" ht="21" x14ac:dyDescent="0.45">
      <c r="A59" s="14" t="s">
        <v>103</v>
      </c>
      <c r="B59" s="5" t="s">
        <v>100</v>
      </c>
      <c r="C59" s="6">
        <v>42000</v>
      </c>
      <c r="D59" s="6">
        <v>42000</v>
      </c>
      <c r="E59" s="7" t="s">
        <v>5</v>
      </c>
      <c r="F59" s="8" t="s">
        <v>101</v>
      </c>
      <c r="G59" s="8" t="s">
        <v>101</v>
      </c>
      <c r="H59" s="21" t="s">
        <v>6</v>
      </c>
      <c r="I59" s="9" t="s">
        <v>102</v>
      </c>
    </row>
    <row r="60" spans="1:9" s="1" customFormat="1" ht="21" x14ac:dyDescent="0.45">
      <c r="A60" s="14"/>
      <c r="B60" s="5" t="s">
        <v>83</v>
      </c>
      <c r="C60" s="6"/>
      <c r="D60" s="6"/>
      <c r="E60" s="7"/>
      <c r="F60" s="6">
        <v>42000</v>
      </c>
      <c r="G60" s="6">
        <v>42000</v>
      </c>
      <c r="H60" s="21" t="s">
        <v>7</v>
      </c>
      <c r="I60" s="23">
        <v>24018</v>
      </c>
    </row>
    <row r="61" spans="1:9" s="1" customFormat="1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12"/>
    </row>
    <row r="62" spans="1:9" s="1" customFormat="1" ht="21" x14ac:dyDescent="0.45">
      <c r="A62" s="22" t="s">
        <v>104</v>
      </c>
      <c r="B62" s="24" t="s">
        <v>100</v>
      </c>
      <c r="C62" s="25">
        <v>42000</v>
      </c>
      <c r="D62" s="25">
        <v>42000</v>
      </c>
      <c r="E62" s="16" t="s">
        <v>5</v>
      </c>
      <c r="F62" s="26" t="s">
        <v>105</v>
      </c>
      <c r="G62" s="26" t="s">
        <v>105</v>
      </c>
      <c r="H62" s="39" t="s">
        <v>6</v>
      </c>
      <c r="I62" s="27" t="s">
        <v>106</v>
      </c>
    </row>
    <row r="63" spans="1:9" s="1" customFormat="1" ht="21" x14ac:dyDescent="0.45">
      <c r="A63" s="14"/>
      <c r="B63" s="5" t="s">
        <v>83</v>
      </c>
      <c r="C63" s="6"/>
      <c r="D63" s="6"/>
      <c r="E63" s="7"/>
      <c r="F63" s="6">
        <v>42000</v>
      </c>
      <c r="G63" s="6">
        <v>42000</v>
      </c>
      <c r="H63" s="21" t="s">
        <v>7</v>
      </c>
      <c r="I63" s="23">
        <v>24018</v>
      </c>
    </row>
    <row r="64" spans="1:9" s="1" customFormat="1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12"/>
    </row>
    <row r="65" spans="1:9" s="1" customFormat="1" ht="21" x14ac:dyDescent="0.45">
      <c r="A65" s="14" t="s">
        <v>107</v>
      </c>
      <c r="B65" s="5" t="s">
        <v>100</v>
      </c>
      <c r="C65" s="6">
        <v>42000</v>
      </c>
      <c r="D65" s="6">
        <v>42000</v>
      </c>
      <c r="E65" s="7" t="s">
        <v>5</v>
      </c>
      <c r="F65" s="8" t="s">
        <v>110</v>
      </c>
      <c r="G65" s="8" t="s">
        <v>110</v>
      </c>
      <c r="H65" s="21" t="s">
        <v>6</v>
      </c>
      <c r="I65" s="9" t="s">
        <v>111</v>
      </c>
    </row>
    <row r="66" spans="1:9" s="1" customFormat="1" ht="21" x14ac:dyDescent="0.45">
      <c r="A66" s="14"/>
      <c r="B66" s="5" t="s">
        <v>83</v>
      </c>
      <c r="C66" s="6"/>
      <c r="D66" s="6"/>
      <c r="E66" s="7"/>
      <c r="F66" s="6">
        <v>42000</v>
      </c>
      <c r="G66" s="6">
        <v>42000</v>
      </c>
      <c r="H66" s="21" t="s">
        <v>7</v>
      </c>
      <c r="I66" s="23">
        <v>24018</v>
      </c>
    </row>
    <row r="67" spans="1:9" s="1" customFormat="1" ht="21" x14ac:dyDescent="0.45">
      <c r="A67" s="30"/>
      <c r="B67" s="31"/>
      <c r="C67" s="29"/>
      <c r="D67" s="29"/>
      <c r="E67" s="32"/>
      <c r="F67" s="31"/>
      <c r="G67" s="29"/>
      <c r="H67" s="40" t="s">
        <v>8</v>
      </c>
      <c r="I67" s="34"/>
    </row>
    <row r="68" spans="1:9" s="1" customFormat="1" ht="21" x14ac:dyDescent="0.45">
      <c r="A68" s="14" t="s">
        <v>108</v>
      </c>
      <c r="B68" s="5" t="s">
        <v>100</v>
      </c>
      <c r="C68" s="6">
        <v>42000</v>
      </c>
      <c r="D68" s="6">
        <v>42000</v>
      </c>
      <c r="E68" s="7" t="s">
        <v>5</v>
      </c>
      <c r="F68" s="8" t="s">
        <v>112</v>
      </c>
      <c r="G68" s="8" t="s">
        <v>112</v>
      </c>
      <c r="H68" s="21" t="s">
        <v>6</v>
      </c>
      <c r="I68" s="9" t="s">
        <v>113</v>
      </c>
    </row>
    <row r="69" spans="1:9" s="1" customFormat="1" ht="21" x14ac:dyDescent="0.45">
      <c r="A69" s="14"/>
      <c r="B69" s="5" t="s">
        <v>83</v>
      </c>
      <c r="C69" s="6"/>
      <c r="D69" s="6"/>
      <c r="E69" s="7"/>
      <c r="F69" s="6">
        <v>42000</v>
      </c>
      <c r="G69" s="6">
        <v>42000</v>
      </c>
      <c r="H69" s="21" t="s">
        <v>7</v>
      </c>
      <c r="I69" s="23">
        <v>24018</v>
      </c>
    </row>
    <row r="70" spans="1:9" s="1" customFormat="1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12"/>
    </row>
    <row r="71" spans="1:9" s="1" customFormat="1" ht="21" x14ac:dyDescent="0.45">
      <c r="A71" s="14" t="s">
        <v>109</v>
      </c>
      <c r="B71" s="5" t="s">
        <v>100</v>
      </c>
      <c r="C71" s="6">
        <v>42000</v>
      </c>
      <c r="D71" s="6">
        <v>42000</v>
      </c>
      <c r="E71" s="7" t="s">
        <v>5</v>
      </c>
      <c r="F71" s="8" t="s">
        <v>114</v>
      </c>
      <c r="G71" s="8" t="s">
        <v>114</v>
      </c>
      <c r="H71" s="21" t="s">
        <v>6</v>
      </c>
      <c r="I71" s="9" t="s">
        <v>117</v>
      </c>
    </row>
    <row r="72" spans="1:9" s="1" customFormat="1" ht="21" x14ac:dyDescent="0.45">
      <c r="A72" s="14"/>
      <c r="B72" s="5" t="s">
        <v>83</v>
      </c>
      <c r="C72" s="6"/>
      <c r="D72" s="6"/>
      <c r="E72" s="7"/>
      <c r="F72" s="6">
        <v>42000</v>
      </c>
      <c r="G72" s="6">
        <v>42000</v>
      </c>
      <c r="H72" s="21" t="s">
        <v>7</v>
      </c>
      <c r="I72" s="23">
        <v>24018</v>
      </c>
    </row>
    <row r="73" spans="1:9" s="1" customFormat="1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12"/>
    </row>
    <row r="74" spans="1:9" s="1" customFormat="1" ht="21" x14ac:dyDescent="0.45">
      <c r="A74" s="14" t="s">
        <v>115</v>
      </c>
      <c r="B74" s="5" t="s">
        <v>100</v>
      </c>
      <c r="C74" s="6">
        <v>42000</v>
      </c>
      <c r="D74" s="6">
        <v>42000</v>
      </c>
      <c r="E74" s="7" t="s">
        <v>5</v>
      </c>
      <c r="F74" s="8" t="s">
        <v>116</v>
      </c>
      <c r="G74" s="8" t="s">
        <v>116</v>
      </c>
      <c r="H74" s="21" t="s">
        <v>6</v>
      </c>
      <c r="I74" s="9" t="s">
        <v>118</v>
      </c>
    </row>
    <row r="75" spans="1:9" s="1" customFormat="1" ht="21" x14ac:dyDescent="0.45">
      <c r="A75" s="14"/>
      <c r="B75" s="5" t="s">
        <v>83</v>
      </c>
      <c r="C75" s="6"/>
      <c r="D75" s="6"/>
      <c r="E75" s="7"/>
      <c r="F75" s="6">
        <v>42000</v>
      </c>
      <c r="G75" s="6">
        <v>42000</v>
      </c>
      <c r="H75" s="21" t="s">
        <v>7</v>
      </c>
      <c r="I75" s="23">
        <v>24018</v>
      </c>
    </row>
    <row r="76" spans="1:9" s="1" customFormat="1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12"/>
    </row>
    <row r="77" spans="1:9" s="43" customFormat="1" ht="21" x14ac:dyDescent="0.45">
      <c r="A77" s="14" t="s">
        <v>119</v>
      </c>
      <c r="B77" s="5" t="s">
        <v>100</v>
      </c>
      <c r="C77" s="6">
        <v>42000</v>
      </c>
      <c r="D77" s="6">
        <v>42000</v>
      </c>
      <c r="E77" s="7" t="s">
        <v>5</v>
      </c>
      <c r="F77" s="8" t="s">
        <v>120</v>
      </c>
      <c r="G77" s="8" t="s">
        <v>120</v>
      </c>
      <c r="H77" s="21" t="s">
        <v>6</v>
      </c>
      <c r="I77" s="9" t="s">
        <v>121</v>
      </c>
    </row>
    <row r="78" spans="1:9" s="43" customFormat="1" ht="21" x14ac:dyDescent="0.45">
      <c r="A78" s="14"/>
      <c r="B78" s="5" t="s">
        <v>83</v>
      </c>
      <c r="C78" s="6"/>
      <c r="D78" s="6"/>
      <c r="E78" s="7"/>
      <c r="F78" s="6">
        <v>42000</v>
      </c>
      <c r="G78" s="6">
        <v>42000</v>
      </c>
      <c r="H78" s="21" t="s">
        <v>7</v>
      </c>
      <c r="I78" s="23">
        <v>24018</v>
      </c>
    </row>
    <row r="79" spans="1:9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12"/>
    </row>
    <row r="80" spans="1:9" s="1" customFormat="1" ht="21" x14ac:dyDescent="0.45">
      <c r="A80" s="14" t="s">
        <v>124</v>
      </c>
      <c r="B80" s="5" t="s">
        <v>100</v>
      </c>
      <c r="C80" s="6">
        <v>42000</v>
      </c>
      <c r="D80" s="6">
        <v>42000</v>
      </c>
      <c r="E80" s="7" t="s">
        <v>5</v>
      </c>
      <c r="F80" s="8" t="s">
        <v>122</v>
      </c>
      <c r="G80" s="8" t="s">
        <v>122</v>
      </c>
      <c r="H80" s="21" t="s">
        <v>6</v>
      </c>
      <c r="I80" s="9" t="s">
        <v>123</v>
      </c>
    </row>
    <row r="81" spans="1:12" s="1" customFormat="1" ht="21" x14ac:dyDescent="0.45">
      <c r="A81" s="14"/>
      <c r="B81" s="5" t="s">
        <v>83</v>
      </c>
      <c r="C81" s="6"/>
      <c r="D81" s="6"/>
      <c r="E81" s="7"/>
      <c r="F81" s="6">
        <v>42000</v>
      </c>
      <c r="G81" s="6">
        <v>42000</v>
      </c>
      <c r="H81" s="21" t="s">
        <v>7</v>
      </c>
      <c r="I81" s="23">
        <v>24018</v>
      </c>
    </row>
    <row r="82" spans="1:12" s="1" customFormat="1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12"/>
    </row>
    <row r="83" spans="1:12" s="1" customFormat="1" ht="21" x14ac:dyDescent="0.45">
      <c r="A83" s="22" t="s">
        <v>125</v>
      </c>
      <c r="B83" s="24" t="s">
        <v>127</v>
      </c>
      <c r="C83" s="25">
        <v>42000</v>
      </c>
      <c r="D83" s="25">
        <v>42000</v>
      </c>
      <c r="E83" s="16" t="s">
        <v>5</v>
      </c>
      <c r="F83" s="26" t="s">
        <v>129</v>
      </c>
      <c r="G83" s="26" t="s">
        <v>129</v>
      </c>
      <c r="H83" s="39" t="s">
        <v>6</v>
      </c>
      <c r="I83" s="27" t="s">
        <v>130</v>
      </c>
    </row>
    <row r="84" spans="1:12" s="1" customFormat="1" ht="21" x14ac:dyDescent="0.45">
      <c r="A84" s="14"/>
      <c r="B84" s="5" t="s">
        <v>128</v>
      </c>
      <c r="C84" s="6"/>
      <c r="D84" s="6"/>
      <c r="E84" s="7"/>
      <c r="F84" s="6">
        <v>42000</v>
      </c>
      <c r="G84" s="6">
        <v>42000</v>
      </c>
      <c r="H84" s="21" t="s">
        <v>7</v>
      </c>
      <c r="I84" s="23">
        <v>24018</v>
      </c>
    </row>
    <row r="85" spans="1:12" s="1" customFormat="1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12"/>
    </row>
    <row r="86" spans="1:12" s="1" customFormat="1" ht="21" x14ac:dyDescent="0.45">
      <c r="A86" s="14" t="s">
        <v>126</v>
      </c>
      <c r="B86" s="5" t="s">
        <v>127</v>
      </c>
      <c r="C86" s="6">
        <v>42000</v>
      </c>
      <c r="D86" s="6">
        <v>42000</v>
      </c>
      <c r="E86" s="7" t="s">
        <v>5</v>
      </c>
      <c r="F86" s="8" t="s">
        <v>131</v>
      </c>
      <c r="G86" s="8" t="s">
        <v>131</v>
      </c>
      <c r="H86" s="21" t="s">
        <v>6</v>
      </c>
      <c r="I86" s="9" t="s">
        <v>132</v>
      </c>
    </row>
    <row r="87" spans="1:12" s="1" customFormat="1" ht="21" x14ac:dyDescent="0.45">
      <c r="A87" s="14"/>
      <c r="B87" s="5" t="s">
        <v>128</v>
      </c>
      <c r="C87" s="6"/>
      <c r="D87" s="6"/>
      <c r="E87" s="7"/>
      <c r="F87" s="6">
        <v>42000</v>
      </c>
      <c r="G87" s="6">
        <v>42000</v>
      </c>
      <c r="H87" s="21" t="s">
        <v>7</v>
      </c>
      <c r="I87" s="23">
        <v>24018</v>
      </c>
    </row>
    <row r="88" spans="1:12" s="1" customFormat="1" ht="21" x14ac:dyDescent="0.45">
      <c r="A88" s="30"/>
      <c r="B88" s="31"/>
      <c r="C88" s="29"/>
      <c r="D88" s="29"/>
      <c r="E88" s="32"/>
      <c r="F88" s="31"/>
      <c r="G88" s="29"/>
      <c r="H88" s="40" t="s">
        <v>8</v>
      </c>
      <c r="I88" s="34"/>
    </row>
    <row r="89" spans="1:12" s="1" customFormat="1" ht="21" x14ac:dyDescent="0.45">
      <c r="A89" s="14" t="s">
        <v>133</v>
      </c>
      <c r="B89" s="5" t="s">
        <v>127</v>
      </c>
      <c r="C89" s="6">
        <v>42000</v>
      </c>
      <c r="D89" s="6">
        <v>42000</v>
      </c>
      <c r="E89" s="7" t="s">
        <v>5</v>
      </c>
      <c r="F89" s="8" t="s">
        <v>140</v>
      </c>
      <c r="G89" s="8" t="s">
        <v>140</v>
      </c>
      <c r="H89" s="21" t="s">
        <v>6</v>
      </c>
      <c r="I89" s="9" t="s">
        <v>141</v>
      </c>
      <c r="L89" s="56"/>
    </row>
    <row r="90" spans="1:12" s="1" customFormat="1" ht="21" x14ac:dyDescent="0.45">
      <c r="A90" s="14"/>
      <c r="B90" s="5" t="s">
        <v>128</v>
      </c>
      <c r="C90" s="6"/>
      <c r="D90" s="6"/>
      <c r="E90" s="7"/>
      <c r="F90" s="6">
        <v>42000</v>
      </c>
      <c r="G90" s="6">
        <v>42000</v>
      </c>
      <c r="H90" s="21" t="s">
        <v>7</v>
      </c>
      <c r="I90" s="23">
        <v>24018</v>
      </c>
    </row>
    <row r="91" spans="1:12" s="1" customFormat="1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12"/>
    </row>
    <row r="92" spans="1:12" s="1" customFormat="1" ht="21" x14ac:dyDescent="0.45">
      <c r="A92" s="14" t="s">
        <v>134</v>
      </c>
      <c r="B92" s="5" t="s">
        <v>142</v>
      </c>
      <c r="C92" s="6">
        <v>54600</v>
      </c>
      <c r="D92" s="6">
        <v>54600</v>
      </c>
      <c r="E92" s="7" t="s">
        <v>5</v>
      </c>
      <c r="F92" s="8" t="s">
        <v>144</v>
      </c>
      <c r="G92" s="8" t="s">
        <v>144</v>
      </c>
      <c r="H92" s="21" t="s">
        <v>6</v>
      </c>
      <c r="I92" s="9" t="s">
        <v>145</v>
      </c>
    </row>
    <row r="93" spans="1:12" s="1" customFormat="1" ht="21" x14ac:dyDescent="0.45">
      <c r="A93" s="14"/>
      <c r="B93" s="5" t="s">
        <v>143</v>
      </c>
      <c r="C93" s="6"/>
      <c r="D93" s="6"/>
      <c r="E93" s="7"/>
      <c r="F93" s="6">
        <v>54600</v>
      </c>
      <c r="G93" s="6">
        <v>54600</v>
      </c>
      <c r="H93" s="21" t="s">
        <v>7</v>
      </c>
      <c r="I93" s="23">
        <v>24018</v>
      </c>
    </row>
    <row r="94" spans="1:12" s="1" customFormat="1" ht="21" x14ac:dyDescent="0.45">
      <c r="A94" s="15"/>
      <c r="B94" s="13"/>
      <c r="C94" s="11"/>
      <c r="D94" s="11"/>
      <c r="E94" s="10"/>
      <c r="F94" s="13"/>
      <c r="G94" s="11"/>
      <c r="H94" s="35" t="s">
        <v>8</v>
      </c>
      <c r="I94" s="12"/>
    </row>
    <row r="95" spans="1:12" s="1" customFormat="1" ht="21" x14ac:dyDescent="0.45">
      <c r="A95" s="14" t="s">
        <v>135</v>
      </c>
      <c r="B95" s="5" t="s">
        <v>142</v>
      </c>
      <c r="C95" s="6">
        <v>54600</v>
      </c>
      <c r="D95" s="6">
        <v>54600</v>
      </c>
      <c r="E95" s="7" t="s">
        <v>5</v>
      </c>
      <c r="F95" s="8" t="s">
        <v>146</v>
      </c>
      <c r="G95" s="8" t="s">
        <v>146</v>
      </c>
      <c r="H95" s="21" t="s">
        <v>6</v>
      </c>
      <c r="I95" s="9" t="s">
        <v>147</v>
      </c>
    </row>
    <row r="96" spans="1:12" s="1" customFormat="1" ht="21" x14ac:dyDescent="0.45">
      <c r="A96" s="14"/>
      <c r="B96" s="5" t="s">
        <v>143</v>
      </c>
      <c r="C96" s="6"/>
      <c r="D96" s="6"/>
      <c r="E96" s="7"/>
      <c r="F96" s="6">
        <v>54600</v>
      </c>
      <c r="G96" s="6">
        <v>54600</v>
      </c>
      <c r="H96" s="21" t="s">
        <v>7</v>
      </c>
      <c r="I96" s="23">
        <v>24018</v>
      </c>
    </row>
    <row r="97" spans="1:9" s="1" customFormat="1" ht="21" x14ac:dyDescent="0.45">
      <c r="A97" s="15"/>
      <c r="B97" s="13"/>
      <c r="C97" s="11"/>
      <c r="D97" s="11"/>
      <c r="E97" s="10"/>
      <c r="F97" s="13"/>
      <c r="G97" s="11"/>
      <c r="H97" s="35" t="s">
        <v>8</v>
      </c>
      <c r="I97" s="12"/>
    </row>
    <row r="98" spans="1:9" s="1" customFormat="1" ht="21" x14ac:dyDescent="0.45">
      <c r="A98" s="14" t="s">
        <v>136</v>
      </c>
      <c r="B98" s="5" t="s">
        <v>142</v>
      </c>
      <c r="C98" s="6">
        <v>54600</v>
      </c>
      <c r="D98" s="6">
        <v>54600</v>
      </c>
      <c r="E98" s="7" t="s">
        <v>5</v>
      </c>
      <c r="F98" s="8" t="s">
        <v>148</v>
      </c>
      <c r="G98" s="8" t="s">
        <v>148</v>
      </c>
      <c r="H98" s="21" t="s">
        <v>6</v>
      </c>
      <c r="I98" s="9" t="s">
        <v>149</v>
      </c>
    </row>
    <row r="99" spans="1:9" s="1" customFormat="1" ht="21" x14ac:dyDescent="0.45">
      <c r="A99" s="14"/>
      <c r="B99" s="5" t="s">
        <v>143</v>
      </c>
      <c r="C99" s="6"/>
      <c r="D99" s="6"/>
      <c r="E99" s="7"/>
      <c r="F99" s="6">
        <v>54600</v>
      </c>
      <c r="G99" s="6">
        <v>54600</v>
      </c>
      <c r="H99" s="21" t="s">
        <v>7</v>
      </c>
      <c r="I99" s="23">
        <v>24018</v>
      </c>
    </row>
    <row r="100" spans="1:9" s="1" customFormat="1" ht="21" x14ac:dyDescent="0.45">
      <c r="A100" s="15"/>
      <c r="B100" s="13"/>
      <c r="C100" s="11"/>
      <c r="D100" s="11"/>
      <c r="E100" s="10"/>
      <c r="F100" s="13"/>
      <c r="G100" s="11"/>
      <c r="H100" s="35" t="s">
        <v>8</v>
      </c>
      <c r="I100" s="12"/>
    </row>
    <row r="101" spans="1:9" s="1" customFormat="1" ht="21" x14ac:dyDescent="0.45">
      <c r="A101" s="14" t="s">
        <v>137</v>
      </c>
      <c r="B101" s="5" t="s">
        <v>142</v>
      </c>
      <c r="C101" s="6">
        <v>54600</v>
      </c>
      <c r="D101" s="6">
        <v>54600</v>
      </c>
      <c r="E101" s="7" t="s">
        <v>5</v>
      </c>
      <c r="F101" s="8" t="s">
        <v>150</v>
      </c>
      <c r="G101" s="8" t="s">
        <v>150</v>
      </c>
      <c r="H101" s="21" t="s">
        <v>6</v>
      </c>
      <c r="I101" s="9" t="s">
        <v>151</v>
      </c>
    </row>
    <row r="102" spans="1:9" s="43" customFormat="1" ht="21" x14ac:dyDescent="0.45">
      <c r="A102" s="14"/>
      <c r="B102" s="5" t="s">
        <v>143</v>
      </c>
      <c r="C102" s="6"/>
      <c r="D102" s="6"/>
      <c r="E102" s="7"/>
      <c r="F102" s="6">
        <v>54600</v>
      </c>
      <c r="G102" s="6">
        <v>54600</v>
      </c>
      <c r="H102" s="21" t="s">
        <v>7</v>
      </c>
      <c r="I102" s="23">
        <v>24018</v>
      </c>
    </row>
    <row r="103" spans="1:9" s="43" customFormat="1" ht="21" x14ac:dyDescent="0.45">
      <c r="A103" s="15"/>
      <c r="B103" s="13"/>
      <c r="C103" s="11"/>
      <c r="D103" s="11"/>
      <c r="E103" s="10"/>
      <c r="F103" s="13"/>
      <c r="G103" s="11"/>
      <c r="H103" s="35" t="s">
        <v>8</v>
      </c>
      <c r="I103" s="12"/>
    </row>
    <row r="104" spans="1:9" s="43" customFormat="1" ht="21" x14ac:dyDescent="0.45">
      <c r="A104" s="22" t="s">
        <v>138</v>
      </c>
      <c r="B104" s="24" t="s">
        <v>142</v>
      </c>
      <c r="C104" s="25">
        <v>54600</v>
      </c>
      <c r="D104" s="25">
        <v>54600</v>
      </c>
      <c r="E104" s="16" t="s">
        <v>5</v>
      </c>
      <c r="F104" s="26" t="s">
        <v>234</v>
      </c>
      <c r="G104" s="26" t="s">
        <v>152</v>
      </c>
      <c r="H104" s="39" t="s">
        <v>6</v>
      </c>
      <c r="I104" s="27" t="s">
        <v>153</v>
      </c>
    </row>
    <row r="105" spans="1:9" s="1" customFormat="1" ht="21" x14ac:dyDescent="0.45">
      <c r="A105" s="14"/>
      <c r="B105" s="5" t="s">
        <v>143</v>
      </c>
      <c r="C105" s="6"/>
      <c r="D105" s="6"/>
      <c r="E105" s="7"/>
      <c r="F105" s="6">
        <v>54600</v>
      </c>
      <c r="G105" s="6">
        <v>54600</v>
      </c>
      <c r="H105" s="21" t="s">
        <v>7</v>
      </c>
      <c r="I105" s="23">
        <v>24018</v>
      </c>
    </row>
    <row r="106" spans="1:9" s="1" customFormat="1" ht="21" x14ac:dyDescent="0.45">
      <c r="A106" s="15"/>
      <c r="B106" s="13"/>
      <c r="C106" s="11"/>
      <c r="D106" s="11"/>
      <c r="E106" s="10"/>
      <c r="F106" s="13"/>
      <c r="G106" s="11"/>
      <c r="H106" s="35" t="s">
        <v>8</v>
      </c>
      <c r="I106" s="12"/>
    </row>
    <row r="107" spans="1:9" s="1" customFormat="1" ht="21" x14ac:dyDescent="0.45">
      <c r="A107" s="14" t="s">
        <v>139</v>
      </c>
      <c r="B107" s="5" t="s">
        <v>142</v>
      </c>
      <c r="C107" s="6">
        <v>54600</v>
      </c>
      <c r="D107" s="6">
        <v>54600</v>
      </c>
      <c r="E107" s="7" t="s">
        <v>5</v>
      </c>
      <c r="F107" s="8" t="s">
        <v>233</v>
      </c>
      <c r="G107" s="8" t="s">
        <v>154</v>
      </c>
      <c r="H107" s="21" t="s">
        <v>6</v>
      </c>
      <c r="I107" s="9" t="s">
        <v>155</v>
      </c>
    </row>
    <row r="108" spans="1:9" s="1" customFormat="1" ht="21" x14ac:dyDescent="0.45">
      <c r="A108" s="14"/>
      <c r="B108" s="5" t="s">
        <v>143</v>
      </c>
      <c r="C108" s="6"/>
      <c r="D108" s="6"/>
      <c r="E108" s="7"/>
      <c r="F108" s="6">
        <v>54600</v>
      </c>
      <c r="G108" s="6">
        <v>54600</v>
      </c>
      <c r="H108" s="21" t="s">
        <v>7</v>
      </c>
      <c r="I108" s="23">
        <v>24018</v>
      </c>
    </row>
    <row r="109" spans="1:9" s="1" customFormat="1" ht="21" x14ac:dyDescent="0.45">
      <c r="A109" s="30"/>
      <c r="B109" s="31"/>
      <c r="C109" s="29"/>
      <c r="D109" s="29"/>
      <c r="E109" s="32"/>
      <c r="F109" s="31"/>
      <c r="G109" s="29"/>
      <c r="H109" s="40" t="s">
        <v>8</v>
      </c>
      <c r="I109" s="34"/>
    </row>
    <row r="110" spans="1:9" s="1" customFormat="1" ht="21" x14ac:dyDescent="0.45">
      <c r="A110" s="14" t="s">
        <v>156</v>
      </c>
      <c r="B110" s="5" t="s">
        <v>163</v>
      </c>
      <c r="C110" s="6">
        <v>42000</v>
      </c>
      <c r="D110" s="6">
        <v>42000</v>
      </c>
      <c r="E110" s="7" t="s">
        <v>5</v>
      </c>
      <c r="F110" s="8" t="s">
        <v>165</v>
      </c>
      <c r="G110" s="8" t="s">
        <v>165</v>
      </c>
      <c r="H110" s="21" t="s">
        <v>6</v>
      </c>
      <c r="I110" s="9" t="s">
        <v>166</v>
      </c>
    </row>
    <row r="111" spans="1:9" s="1" customFormat="1" ht="21" x14ac:dyDescent="0.45">
      <c r="A111" s="14"/>
      <c r="B111" s="5" t="s">
        <v>164</v>
      </c>
      <c r="C111" s="6"/>
      <c r="D111" s="6"/>
      <c r="E111" s="7"/>
      <c r="F111" s="6">
        <v>42000</v>
      </c>
      <c r="G111" s="6">
        <v>42000</v>
      </c>
      <c r="H111" s="21" t="s">
        <v>7</v>
      </c>
      <c r="I111" s="23">
        <v>24018</v>
      </c>
    </row>
    <row r="112" spans="1:9" s="1" customFormat="1" ht="21" x14ac:dyDescent="0.45">
      <c r="A112" s="15"/>
      <c r="B112" s="13"/>
      <c r="C112" s="11"/>
      <c r="D112" s="11"/>
      <c r="E112" s="10"/>
      <c r="F112" s="13"/>
      <c r="G112" s="11"/>
      <c r="H112" s="35" t="s">
        <v>8</v>
      </c>
      <c r="I112" s="12"/>
    </row>
    <row r="113" spans="1:9" s="1" customFormat="1" ht="21" x14ac:dyDescent="0.45">
      <c r="A113" s="14" t="s">
        <v>157</v>
      </c>
      <c r="B113" s="5" t="s">
        <v>64</v>
      </c>
      <c r="C113" s="6">
        <v>86400</v>
      </c>
      <c r="D113" s="6">
        <v>86400</v>
      </c>
      <c r="E113" s="7" t="s">
        <v>5</v>
      </c>
      <c r="F113" s="8" t="s">
        <v>167</v>
      </c>
      <c r="G113" s="8" t="s">
        <v>167</v>
      </c>
      <c r="H113" s="21" t="s">
        <v>6</v>
      </c>
      <c r="I113" s="9" t="s">
        <v>168</v>
      </c>
    </row>
    <row r="114" spans="1:9" s="1" customFormat="1" ht="21" x14ac:dyDescent="0.45">
      <c r="A114" s="14"/>
      <c r="B114" s="5"/>
      <c r="C114" s="6"/>
      <c r="D114" s="6"/>
      <c r="E114" s="7"/>
      <c r="F114" s="6">
        <v>86400</v>
      </c>
      <c r="G114" s="6">
        <v>86400</v>
      </c>
      <c r="H114" s="21" t="s">
        <v>7</v>
      </c>
      <c r="I114" s="23">
        <v>24018</v>
      </c>
    </row>
    <row r="115" spans="1:9" s="1" customFormat="1" ht="21" x14ac:dyDescent="0.45">
      <c r="A115" s="15"/>
      <c r="B115" s="13"/>
      <c r="C115" s="11"/>
      <c r="D115" s="11"/>
      <c r="E115" s="10"/>
      <c r="F115" s="13"/>
      <c r="G115" s="11"/>
      <c r="H115" s="35" t="s">
        <v>8</v>
      </c>
      <c r="I115" s="12"/>
    </row>
    <row r="116" spans="1:9" s="1" customFormat="1" ht="21" x14ac:dyDescent="0.45">
      <c r="A116" s="14" t="s">
        <v>158</v>
      </c>
      <c r="B116" s="5" t="s">
        <v>171</v>
      </c>
      <c r="C116" s="6">
        <v>30000</v>
      </c>
      <c r="D116" s="6">
        <v>30000</v>
      </c>
      <c r="E116" s="7" t="s">
        <v>5</v>
      </c>
      <c r="F116" s="8" t="s">
        <v>169</v>
      </c>
      <c r="G116" s="8" t="s">
        <v>169</v>
      </c>
      <c r="H116" s="21" t="s">
        <v>6</v>
      </c>
      <c r="I116" s="9" t="s">
        <v>170</v>
      </c>
    </row>
    <row r="117" spans="1:9" s="1" customFormat="1" ht="21" x14ac:dyDescent="0.45">
      <c r="A117" s="14"/>
      <c r="B117" s="5" t="s">
        <v>173</v>
      </c>
      <c r="C117" s="6"/>
      <c r="D117" s="6"/>
      <c r="E117" s="7"/>
      <c r="F117" s="6">
        <v>30000</v>
      </c>
      <c r="G117" s="6">
        <v>30000</v>
      </c>
      <c r="H117" s="21" t="s">
        <v>7</v>
      </c>
      <c r="I117" s="23">
        <v>24019</v>
      </c>
    </row>
    <row r="118" spans="1:9" s="1" customFormat="1" ht="21" x14ac:dyDescent="0.45">
      <c r="A118" s="15"/>
      <c r="B118" s="13"/>
      <c r="C118" s="11"/>
      <c r="D118" s="11"/>
      <c r="E118" s="10"/>
      <c r="F118" s="13"/>
      <c r="G118" s="11"/>
      <c r="H118" s="35" t="s">
        <v>8</v>
      </c>
      <c r="I118" s="12"/>
    </row>
    <row r="119" spans="1:9" s="1" customFormat="1" ht="21" x14ac:dyDescent="0.45">
      <c r="A119" s="14" t="s">
        <v>159</v>
      </c>
      <c r="B119" s="5" t="s">
        <v>171</v>
      </c>
      <c r="C119" s="6">
        <v>30000</v>
      </c>
      <c r="D119" s="6">
        <v>30000</v>
      </c>
      <c r="E119" s="7" t="s">
        <v>5</v>
      </c>
      <c r="F119" s="8" t="s">
        <v>169</v>
      </c>
      <c r="G119" s="8" t="s">
        <v>169</v>
      </c>
      <c r="H119" s="21" t="s">
        <v>6</v>
      </c>
      <c r="I119" s="9" t="s">
        <v>174</v>
      </c>
    </row>
    <row r="120" spans="1:9" s="1" customFormat="1" ht="21" x14ac:dyDescent="0.45">
      <c r="A120" s="14"/>
      <c r="B120" s="5" t="s">
        <v>172</v>
      </c>
      <c r="C120" s="6"/>
      <c r="D120" s="6"/>
      <c r="E120" s="7"/>
      <c r="F120" s="6">
        <v>30000</v>
      </c>
      <c r="G120" s="6">
        <v>30000</v>
      </c>
      <c r="H120" s="21" t="s">
        <v>7</v>
      </c>
      <c r="I120" s="23">
        <v>24019</v>
      </c>
    </row>
    <row r="121" spans="1:9" s="1" customFormat="1" ht="21" x14ac:dyDescent="0.45">
      <c r="A121" s="15"/>
      <c r="B121" s="13"/>
      <c r="C121" s="11"/>
      <c r="D121" s="11"/>
      <c r="E121" s="10"/>
      <c r="F121" s="13"/>
      <c r="G121" s="11"/>
      <c r="H121" s="35" t="s">
        <v>8</v>
      </c>
      <c r="I121" s="12"/>
    </row>
    <row r="122" spans="1:9" s="1" customFormat="1" ht="21" x14ac:dyDescent="0.45">
      <c r="A122" s="14" t="s">
        <v>160</v>
      </c>
      <c r="B122" s="5" t="s">
        <v>175</v>
      </c>
      <c r="C122" s="6">
        <v>3099</v>
      </c>
      <c r="D122" s="6">
        <v>3099</v>
      </c>
      <c r="E122" s="7" t="s">
        <v>5</v>
      </c>
      <c r="F122" s="8" t="s">
        <v>178</v>
      </c>
      <c r="G122" s="8" t="s">
        <v>178</v>
      </c>
      <c r="H122" s="21" t="s">
        <v>6</v>
      </c>
      <c r="I122" s="9" t="s">
        <v>177</v>
      </c>
    </row>
    <row r="123" spans="1:9" s="1" customFormat="1" ht="21" x14ac:dyDescent="0.45">
      <c r="A123" s="14"/>
      <c r="B123" s="5" t="s">
        <v>176</v>
      </c>
      <c r="C123" s="6"/>
      <c r="D123" s="6"/>
      <c r="E123" s="7"/>
      <c r="F123" s="6">
        <v>3099</v>
      </c>
      <c r="G123" s="6">
        <v>3099</v>
      </c>
      <c r="H123" s="21" t="s">
        <v>7</v>
      </c>
      <c r="I123" s="23">
        <v>24027</v>
      </c>
    </row>
    <row r="124" spans="1:9" s="1" customFormat="1" ht="21" x14ac:dyDescent="0.45">
      <c r="A124" s="15"/>
      <c r="B124" s="13"/>
      <c r="C124" s="11"/>
      <c r="D124" s="11"/>
      <c r="E124" s="10"/>
      <c r="F124" s="13"/>
      <c r="G124" s="11"/>
      <c r="H124" s="35" t="s">
        <v>8</v>
      </c>
      <c r="I124" s="12"/>
    </row>
    <row r="125" spans="1:9" s="1" customFormat="1" ht="21" x14ac:dyDescent="0.45">
      <c r="A125" s="14" t="s">
        <v>161</v>
      </c>
      <c r="B125" s="5" t="s">
        <v>185</v>
      </c>
      <c r="C125" s="6">
        <v>1800</v>
      </c>
      <c r="D125" s="6">
        <v>1800</v>
      </c>
      <c r="E125" s="7" t="s">
        <v>5</v>
      </c>
      <c r="F125" s="8" t="s">
        <v>181</v>
      </c>
      <c r="G125" s="8" t="s">
        <v>181</v>
      </c>
      <c r="H125" s="21" t="s">
        <v>6</v>
      </c>
      <c r="I125" s="51" t="s">
        <v>182</v>
      </c>
    </row>
    <row r="126" spans="1:9" s="1" customFormat="1" ht="21" x14ac:dyDescent="0.45">
      <c r="A126" s="14"/>
      <c r="B126" s="5" t="s">
        <v>179</v>
      </c>
      <c r="C126" s="6"/>
      <c r="D126" s="6"/>
      <c r="E126" s="7"/>
      <c r="F126" s="6">
        <v>1800</v>
      </c>
      <c r="G126" s="6">
        <v>1800</v>
      </c>
      <c r="H126" s="21" t="s">
        <v>7</v>
      </c>
      <c r="I126" s="23">
        <v>24033</v>
      </c>
    </row>
    <row r="127" spans="1:9" s="43" customFormat="1" ht="21" x14ac:dyDescent="0.45">
      <c r="A127" s="15"/>
      <c r="B127" s="13" t="s">
        <v>180</v>
      </c>
      <c r="C127" s="11"/>
      <c r="D127" s="11"/>
      <c r="E127" s="10"/>
      <c r="F127" s="13"/>
      <c r="G127" s="11"/>
      <c r="H127" s="35" t="s">
        <v>8</v>
      </c>
      <c r="I127" s="12"/>
    </row>
    <row r="128" spans="1:9" s="43" customFormat="1" ht="21" x14ac:dyDescent="0.45">
      <c r="A128" s="22" t="s">
        <v>162</v>
      </c>
      <c r="B128" s="24" t="s">
        <v>183</v>
      </c>
      <c r="C128" s="25">
        <v>1500</v>
      </c>
      <c r="D128" s="25">
        <v>1500</v>
      </c>
      <c r="E128" s="16" t="s">
        <v>5</v>
      </c>
      <c r="F128" s="26" t="s">
        <v>186</v>
      </c>
      <c r="G128" s="26" t="s">
        <v>186</v>
      </c>
      <c r="H128" s="39" t="s">
        <v>6</v>
      </c>
      <c r="I128" s="54" t="s">
        <v>187</v>
      </c>
    </row>
    <row r="129" spans="1:9" s="43" customFormat="1" ht="21" x14ac:dyDescent="0.45">
      <c r="A129" s="14"/>
      <c r="B129" s="5" t="s">
        <v>184</v>
      </c>
      <c r="C129" s="6"/>
      <c r="D129" s="6"/>
      <c r="E129" s="7"/>
      <c r="F129" s="6">
        <v>1500</v>
      </c>
      <c r="G129" s="6">
        <v>1500</v>
      </c>
      <c r="H129" s="21" t="s">
        <v>7</v>
      </c>
      <c r="I129" s="23">
        <v>24033</v>
      </c>
    </row>
    <row r="130" spans="1:9" s="1" customFormat="1" ht="21" x14ac:dyDescent="0.45">
      <c r="A130" s="30"/>
      <c r="B130" s="55">
        <v>243162</v>
      </c>
      <c r="C130" s="29"/>
      <c r="D130" s="29"/>
      <c r="E130" s="32"/>
      <c r="F130" s="31"/>
      <c r="G130" s="29"/>
      <c r="H130" s="40" t="s">
        <v>8</v>
      </c>
      <c r="I130" s="34"/>
    </row>
    <row r="131" spans="1:9" s="1" customFormat="1" ht="21" x14ac:dyDescent="0.45">
      <c r="A131" s="14" t="s">
        <v>188</v>
      </c>
      <c r="B131" s="5" t="s">
        <v>195</v>
      </c>
      <c r="C131" s="6">
        <v>1000</v>
      </c>
      <c r="D131" s="6">
        <v>1000</v>
      </c>
      <c r="E131" s="7" t="s">
        <v>5</v>
      </c>
      <c r="F131" s="8" t="s">
        <v>197</v>
      </c>
      <c r="G131" s="8" t="s">
        <v>197</v>
      </c>
      <c r="H131" s="21" t="s">
        <v>6</v>
      </c>
      <c r="I131" s="51" t="s">
        <v>198</v>
      </c>
    </row>
    <row r="132" spans="1:9" s="1" customFormat="1" ht="21" x14ac:dyDescent="0.45">
      <c r="A132" s="14"/>
      <c r="B132" s="5" t="s">
        <v>196</v>
      </c>
      <c r="C132" s="6"/>
      <c r="D132" s="6"/>
      <c r="E132" s="7"/>
      <c r="F132" s="6">
        <v>1000</v>
      </c>
      <c r="G132" s="6">
        <v>1000</v>
      </c>
      <c r="H132" s="21" t="s">
        <v>7</v>
      </c>
      <c r="I132" s="23">
        <v>24033</v>
      </c>
    </row>
    <row r="133" spans="1:9" s="1" customFormat="1" ht="21" x14ac:dyDescent="0.45">
      <c r="A133" s="15"/>
      <c r="B133" s="13"/>
      <c r="C133" s="11"/>
      <c r="D133" s="11"/>
      <c r="E133" s="10"/>
      <c r="F133" s="13"/>
      <c r="G133" s="11"/>
      <c r="H133" s="35" t="s">
        <v>8</v>
      </c>
      <c r="I133" s="12"/>
    </row>
    <row r="134" spans="1:9" s="1" customFormat="1" ht="21" x14ac:dyDescent="0.45">
      <c r="A134" s="14" t="s">
        <v>189</v>
      </c>
      <c r="B134" s="5" t="s">
        <v>199</v>
      </c>
      <c r="C134" s="6">
        <v>3870</v>
      </c>
      <c r="D134" s="6">
        <v>3870</v>
      </c>
      <c r="E134" s="7" t="s">
        <v>5</v>
      </c>
      <c r="F134" s="8" t="s">
        <v>178</v>
      </c>
      <c r="G134" s="8" t="s">
        <v>178</v>
      </c>
      <c r="H134" s="21" t="s">
        <v>6</v>
      </c>
      <c r="I134" s="9" t="s">
        <v>200</v>
      </c>
    </row>
    <row r="135" spans="1:9" s="1" customFormat="1" ht="21" x14ac:dyDescent="0.45">
      <c r="A135" s="14"/>
      <c r="B135" s="5"/>
      <c r="C135" s="6"/>
      <c r="D135" s="6"/>
      <c r="E135" s="7"/>
      <c r="F135" s="6">
        <v>3870</v>
      </c>
      <c r="G135" s="6">
        <v>3870</v>
      </c>
      <c r="H135" s="21" t="s">
        <v>7</v>
      </c>
      <c r="I135" s="23">
        <v>24036</v>
      </c>
    </row>
    <row r="136" spans="1:9" s="1" customFormat="1" ht="21" x14ac:dyDescent="0.45">
      <c r="A136" s="15"/>
      <c r="B136" s="13"/>
      <c r="C136" s="11"/>
      <c r="D136" s="11"/>
      <c r="E136" s="10"/>
      <c r="F136" s="13"/>
      <c r="G136" s="11"/>
      <c r="H136" s="35" t="s">
        <v>8</v>
      </c>
      <c r="I136" s="12"/>
    </row>
    <row r="137" spans="1:9" s="1" customFormat="1" ht="21" x14ac:dyDescent="0.45">
      <c r="A137" s="14" t="s">
        <v>190</v>
      </c>
      <c r="B137" s="5" t="s">
        <v>39</v>
      </c>
      <c r="C137" s="6">
        <v>499000</v>
      </c>
      <c r="D137" s="6">
        <v>500000</v>
      </c>
      <c r="E137" s="7" t="s">
        <v>5</v>
      </c>
      <c r="F137" s="8" t="s">
        <v>35</v>
      </c>
      <c r="G137" s="8" t="s">
        <v>35</v>
      </c>
      <c r="H137" s="21" t="s">
        <v>6</v>
      </c>
      <c r="I137" s="9" t="s">
        <v>209</v>
      </c>
    </row>
    <row r="138" spans="1:9" s="1" customFormat="1" ht="21" x14ac:dyDescent="0.45">
      <c r="A138" s="14"/>
      <c r="B138" s="5" t="s">
        <v>34</v>
      </c>
      <c r="C138" s="6"/>
      <c r="D138" s="6"/>
      <c r="E138" s="7"/>
      <c r="F138" s="6">
        <v>499000</v>
      </c>
      <c r="G138" s="6">
        <v>499000</v>
      </c>
      <c r="H138" s="21" t="s">
        <v>7</v>
      </c>
      <c r="I138" s="23">
        <v>24040</v>
      </c>
    </row>
    <row r="139" spans="1:9" s="1" customFormat="1" ht="21" x14ac:dyDescent="0.45">
      <c r="A139" s="15"/>
      <c r="B139" s="13"/>
      <c r="C139" s="11"/>
      <c r="D139" s="11"/>
      <c r="E139" s="10"/>
      <c r="F139" s="13"/>
      <c r="G139" s="11"/>
      <c r="H139" s="35" t="s">
        <v>8</v>
      </c>
      <c r="I139" s="12"/>
    </row>
    <row r="140" spans="1:9" s="1" customFormat="1" ht="21" x14ac:dyDescent="0.45">
      <c r="A140" s="14" t="s">
        <v>191</v>
      </c>
      <c r="B140" s="5" t="s">
        <v>39</v>
      </c>
      <c r="C140" s="6">
        <v>499000</v>
      </c>
      <c r="D140" s="6">
        <v>500000</v>
      </c>
      <c r="E140" s="7" t="s">
        <v>5</v>
      </c>
      <c r="F140" s="8" t="s">
        <v>35</v>
      </c>
      <c r="G140" s="8" t="s">
        <v>35</v>
      </c>
      <c r="H140" s="21" t="s">
        <v>6</v>
      </c>
      <c r="I140" s="9" t="s">
        <v>210</v>
      </c>
    </row>
    <row r="141" spans="1:9" s="1" customFormat="1" ht="21" x14ac:dyDescent="0.45">
      <c r="A141" s="14"/>
      <c r="B141" s="5" t="s">
        <v>38</v>
      </c>
      <c r="C141" s="6"/>
      <c r="D141" s="6"/>
      <c r="E141" s="7"/>
      <c r="F141" s="6">
        <v>499000</v>
      </c>
      <c r="G141" s="6">
        <v>499000</v>
      </c>
      <c r="H141" s="21" t="s">
        <v>7</v>
      </c>
      <c r="I141" s="23">
        <v>24040</v>
      </c>
    </row>
    <row r="142" spans="1:9" s="1" customFormat="1" ht="21" x14ac:dyDescent="0.45">
      <c r="A142" s="15"/>
      <c r="B142" s="13"/>
      <c r="C142" s="11"/>
      <c r="D142" s="11"/>
      <c r="E142" s="10"/>
      <c r="F142" s="13"/>
      <c r="G142" s="36"/>
      <c r="H142" s="35" t="s">
        <v>8</v>
      </c>
      <c r="I142" s="38"/>
    </row>
    <row r="143" spans="1:9" s="1" customFormat="1" ht="21" x14ac:dyDescent="0.45">
      <c r="A143" s="14" t="s">
        <v>192</v>
      </c>
      <c r="B143" s="5" t="s">
        <v>39</v>
      </c>
      <c r="C143" s="6">
        <v>499000</v>
      </c>
      <c r="D143" s="6">
        <v>500000</v>
      </c>
      <c r="E143" s="7" t="s">
        <v>5</v>
      </c>
      <c r="F143" s="8" t="s">
        <v>35</v>
      </c>
      <c r="G143" s="8" t="s">
        <v>35</v>
      </c>
      <c r="H143" s="21" t="s">
        <v>6</v>
      </c>
      <c r="I143" s="9" t="s">
        <v>211</v>
      </c>
    </row>
    <row r="144" spans="1:9" s="1" customFormat="1" ht="21" x14ac:dyDescent="0.45">
      <c r="A144" s="14"/>
      <c r="B144" s="5" t="s">
        <v>40</v>
      </c>
      <c r="C144" s="6"/>
      <c r="D144" s="6"/>
      <c r="E144" s="7"/>
      <c r="F144" s="6">
        <v>499000</v>
      </c>
      <c r="G144" s="6">
        <v>499000</v>
      </c>
      <c r="H144" s="21" t="s">
        <v>7</v>
      </c>
      <c r="I144" s="23">
        <v>24040</v>
      </c>
    </row>
    <row r="145" spans="1:9" s="1" customFormat="1" ht="21" x14ac:dyDescent="0.45">
      <c r="A145" s="15"/>
      <c r="B145" s="13"/>
      <c r="C145" s="11"/>
      <c r="D145" s="11"/>
      <c r="E145" s="10"/>
      <c r="F145" s="13"/>
      <c r="G145" s="36"/>
      <c r="H145" s="35" t="s">
        <v>8</v>
      </c>
      <c r="I145" s="38"/>
    </row>
    <row r="146" spans="1:9" s="1" customFormat="1" ht="21" x14ac:dyDescent="0.45">
      <c r="A146" s="14" t="s">
        <v>193</v>
      </c>
      <c r="B146" s="5" t="s">
        <v>39</v>
      </c>
      <c r="C146" s="6">
        <v>499000</v>
      </c>
      <c r="D146" s="6">
        <v>500000</v>
      </c>
      <c r="E146" s="7" t="s">
        <v>5</v>
      </c>
      <c r="F146" s="8" t="s">
        <v>35</v>
      </c>
      <c r="G146" s="8" t="s">
        <v>35</v>
      </c>
      <c r="H146" s="21" t="s">
        <v>6</v>
      </c>
      <c r="I146" s="9" t="s">
        <v>212</v>
      </c>
    </row>
    <row r="147" spans="1:9" s="1" customFormat="1" ht="21" x14ac:dyDescent="0.45">
      <c r="A147" s="14"/>
      <c r="B147" s="5" t="s">
        <v>42</v>
      </c>
      <c r="C147" s="6"/>
      <c r="D147" s="6"/>
      <c r="E147" s="7"/>
      <c r="F147" s="6">
        <v>499000</v>
      </c>
      <c r="G147" s="6">
        <v>499000</v>
      </c>
      <c r="H147" s="21" t="s">
        <v>7</v>
      </c>
      <c r="I147" s="23">
        <v>24040</v>
      </c>
    </row>
    <row r="148" spans="1:9" s="1" customFormat="1" ht="21" x14ac:dyDescent="0.45">
      <c r="A148" s="15"/>
      <c r="B148" s="13"/>
      <c r="C148" s="11"/>
      <c r="D148" s="11"/>
      <c r="E148" s="10"/>
      <c r="F148" s="13"/>
      <c r="G148" s="11"/>
      <c r="H148" s="35" t="s">
        <v>8</v>
      </c>
      <c r="I148" s="38"/>
    </row>
    <row r="149" spans="1:9" s="1" customFormat="1" ht="21" x14ac:dyDescent="0.45">
      <c r="A149" s="22" t="s">
        <v>194</v>
      </c>
      <c r="B149" s="24" t="s">
        <v>39</v>
      </c>
      <c r="C149" s="25">
        <v>499000</v>
      </c>
      <c r="D149" s="25">
        <v>500000</v>
      </c>
      <c r="E149" s="16" t="s">
        <v>5</v>
      </c>
      <c r="F149" s="26" t="s">
        <v>45</v>
      </c>
      <c r="G149" s="26" t="s">
        <v>45</v>
      </c>
      <c r="H149" s="39" t="s">
        <v>6</v>
      </c>
      <c r="I149" s="27" t="s">
        <v>213</v>
      </c>
    </row>
    <row r="150" spans="1:9" s="1" customFormat="1" ht="21" x14ac:dyDescent="0.45">
      <c r="A150" s="14"/>
      <c r="B150" s="5" t="s">
        <v>44</v>
      </c>
      <c r="C150" s="6"/>
      <c r="D150" s="6"/>
      <c r="E150" s="7"/>
      <c r="F150" s="6">
        <v>499000</v>
      </c>
      <c r="G150" s="6">
        <v>499000</v>
      </c>
      <c r="H150" s="21" t="s">
        <v>7</v>
      </c>
      <c r="I150" s="23">
        <v>24040</v>
      </c>
    </row>
    <row r="151" spans="1:9" s="1" customFormat="1" ht="21" x14ac:dyDescent="0.45">
      <c r="A151" s="30"/>
      <c r="B151" s="31"/>
      <c r="C151" s="29"/>
      <c r="D151" s="29"/>
      <c r="E151" s="32"/>
      <c r="F151" s="31"/>
      <c r="G151" s="29"/>
      <c r="H151" s="40" t="s">
        <v>8</v>
      </c>
      <c r="I151" s="37"/>
    </row>
    <row r="152" spans="1:9" s="43" customFormat="1" ht="21" x14ac:dyDescent="0.45">
      <c r="A152" s="14" t="s">
        <v>202</v>
      </c>
      <c r="B152" s="24" t="s">
        <v>39</v>
      </c>
      <c r="C152" s="25">
        <v>499000</v>
      </c>
      <c r="D152" s="25">
        <v>500000</v>
      </c>
      <c r="E152" s="16" t="s">
        <v>5</v>
      </c>
      <c r="F152" s="26" t="s">
        <v>45</v>
      </c>
      <c r="G152" s="26" t="s">
        <v>45</v>
      </c>
      <c r="H152" s="39" t="s">
        <v>6</v>
      </c>
      <c r="I152" s="27" t="s">
        <v>214</v>
      </c>
    </row>
    <row r="153" spans="1:9" s="43" customFormat="1" ht="21" x14ac:dyDescent="0.45">
      <c r="A153" s="14"/>
      <c r="B153" s="5" t="s">
        <v>47</v>
      </c>
      <c r="C153" s="6"/>
      <c r="D153" s="6"/>
      <c r="E153" s="7"/>
      <c r="F153" s="6">
        <v>499000</v>
      </c>
      <c r="G153" s="6">
        <v>499000</v>
      </c>
      <c r="H153" s="21" t="s">
        <v>7</v>
      </c>
      <c r="I153" s="23">
        <v>24040</v>
      </c>
    </row>
    <row r="154" spans="1:9" s="43" customFormat="1" ht="21" x14ac:dyDescent="0.45">
      <c r="A154" s="14"/>
      <c r="B154" s="5"/>
      <c r="C154" s="6"/>
      <c r="D154" s="6"/>
      <c r="E154" s="28"/>
      <c r="F154" s="5"/>
      <c r="G154" s="6"/>
      <c r="H154" s="21" t="s">
        <v>8</v>
      </c>
      <c r="I154" s="45"/>
    </row>
    <row r="155" spans="1:9" s="1" customFormat="1" ht="21" x14ac:dyDescent="0.45">
      <c r="A155" s="22" t="s">
        <v>203</v>
      </c>
      <c r="B155" s="24" t="s">
        <v>39</v>
      </c>
      <c r="C155" s="25">
        <v>499000</v>
      </c>
      <c r="D155" s="25">
        <v>500000</v>
      </c>
      <c r="E155" s="16" t="s">
        <v>5</v>
      </c>
      <c r="F155" s="26" t="s">
        <v>45</v>
      </c>
      <c r="G155" s="26" t="s">
        <v>45</v>
      </c>
      <c r="H155" s="39" t="s">
        <v>6</v>
      </c>
      <c r="I155" s="27" t="s">
        <v>215</v>
      </c>
    </row>
    <row r="156" spans="1:9" s="1" customFormat="1" ht="21" x14ac:dyDescent="0.45">
      <c r="A156" s="14"/>
      <c r="B156" s="5" t="s">
        <v>49</v>
      </c>
      <c r="C156" s="6"/>
      <c r="D156" s="6"/>
      <c r="E156" s="7"/>
      <c r="F156" s="6">
        <v>499000</v>
      </c>
      <c r="G156" s="6">
        <v>499000</v>
      </c>
      <c r="H156" s="21" t="s">
        <v>7</v>
      </c>
      <c r="I156" s="23">
        <v>24040</v>
      </c>
    </row>
    <row r="157" spans="1:9" s="1" customFormat="1" ht="21" x14ac:dyDescent="0.45">
      <c r="A157" s="15"/>
      <c r="B157" s="13"/>
      <c r="C157" s="11"/>
      <c r="D157" s="11"/>
      <c r="E157" s="10"/>
      <c r="F157" s="13"/>
      <c r="G157" s="11"/>
      <c r="H157" s="35" t="s">
        <v>8</v>
      </c>
      <c r="I157" s="38"/>
    </row>
    <row r="158" spans="1:9" s="1" customFormat="1" ht="21" x14ac:dyDescent="0.45">
      <c r="A158" s="22" t="s">
        <v>204</v>
      </c>
      <c r="B158" s="24" t="s">
        <v>39</v>
      </c>
      <c r="C158" s="25">
        <v>499000</v>
      </c>
      <c r="D158" s="25">
        <v>500000</v>
      </c>
      <c r="E158" s="52" t="s">
        <v>5</v>
      </c>
      <c r="F158" s="26" t="s">
        <v>45</v>
      </c>
      <c r="G158" s="26" t="s">
        <v>45</v>
      </c>
      <c r="H158" s="39" t="s">
        <v>6</v>
      </c>
      <c r="I158" s="27" t="s">
        <v>216</v>
      </c>
    </row>
    <row r="159" spans="1:9" s="1" customFormat="1" ht="21" x14ac:dyDescent="0.45">
      <c r="A159" s="14"/>
      <c r="B159" s="5" t="s">
        <v>51</v>
      </c>
      <c r="C159" s="6"/>
      <c r="D159" s="6"/>
      <c r="E159" s="28"/>
      <c r="F159" s="6">
        <v>499000</v>
      </c>
      <c r="G159" s="6">
        <v>499000</v>
      </c>
      <c r="H159" s="21" t="s">
        <v>7</v>
      </c>
      <c r="I159" s="23">
        <v>24040</v>
      </c>
    </row>
    <row r="160" spans="1:9" s="1" customFormat="1" ht="21" x14ac:dyDescent="0.45">
      <c r="A160" s="15"/>
      <c r="B160" s="13"/>
      <c r="C160" s="11"/>
      <c r="D160" s="11"/>
      <c r="E160" s="10"/>
      <c r="F160" s="13"/>
      <c r="G160" s="11"/>
      <c r="H160" s="35" t="s">
        <v>8</v>
      </c>
      <c r="I160" s="53"/>
    </row>
    <row r="161" spans="1:9" s="1" customFormat="1" ht="21" x14ac:dyDescent="0.45">
      <c r="A161" s="14" t="s">
        <v>205</v>
      </c>
      <c r="B161" s="5" t="s">
        <v>39</v>
      </c>
      <c r="C161" s="6">
        <v>499000</v>
      </c>
      <c r="D161" s="6">
        <v>500000</v>
      </c>
      <c r="E161" s="7" t="s">
        <v>5</v>
      </c>
      <c r="F161" s="8" t="s">
        <v>45</v>
      </c>
      <c r="G161" s="8" t="s">
        <v>45</v>
      </c>
      <c r="H161" s="21" t="s">
        <v>6</v>
      </c>
      <c r="I161" s="9" t="s">
        <v>217</v>
      </c>
    </row>
    <row r="162" spans="1:9" s="1" customFormat="1" ht="21" x14ac:dyDescent="0.45">
      <c r="A162" s="14"/>
      <c r="B162" s="5" t="s">
        <v>53</v>
      </c>
      <c r="C162" s="6"/>
      <c r="D162" s="6"/>
      <c r="E162" s="7"/>
      <c r="F162" s="6">
        <v>499000</v>
      </c>
      <c r="G162" s="6">
        <v>499000</v>
      </c>
      <c r="H162" s="21" t="s">
        <v>7</v>
      </c>
      <c r="I162" s="23">
        <v>24040</v>
      </c>
    </row>
    <row r="163" spans="1:9" s="1" customFormat="1" ht="21" x14ac:dyDescent="0.45">
      <c r="A163" s="14"/>
      <c r="B163" s="5"/>
      <c r="C163" s="6"/>
      <c r="D163" s="6"/>
      <c r="E163" s="28"/>
      <c r="F163" s="5"/>
      <c r="G163" s="6"/>
      <c r="H163" s="21" t="s">
        <v>8</v>
      </c>
      <c r="I163" s="45"/>
    </row>
    <row r="164" spans="1:9" s="1" customFormat="1" ht="21" x14ac:dyDescent="0.45">
      <c r="A164" s="22" t="s">
        <v>206</v>
      </c>
      <c r="B164" s="24" t="s">
        <v>39</v>
      </c>
      <c r="C164" s="25">
        <v>499000</v>
      </c>
      <c r="D164" s="25">
        <v>500000</v>
      </c>
      <c r="E164" s="16" t="s">
        <v>5</v>
      </c>
      <c r="F164" s="26" t="s">
        <v>45</v>
      </c>
      <c r="G164" s="26" t="s">
        <v>45</v>
      </c>
      <c r="H164" s="39" t="s">
        <v>6</v>
      </c>
      <c r="I164" s="27" t="s">
        <v>218</v>
      </c>
    </row>
    <row r="165" spans="1:9" s="1" customFormat="1" ht="21" x14ac:dyDescent="0.45">
      <c r="A165" s="14"/>
      <c r="B165" s="5" t="s">
        <v>55</v>
      </c>
      <c r="C165" s="6"/>
      <c r="D165" s="6"/>
      <c r="E165" s="7"/>
      <c r="F165" s="6">
        <v>499000</v>
      </c>
      <c r="G165" s="6">
        <v>499000</v>
      </c>
      <c r="H165" s="21" t="s">
        <v>7</v>
      </c>
      <c r="I165" s="23">
        <v>24040</v>
      </c>
    </row>
    <row r="166" spans="1:9" s="1" customFormat="1" ht="21" x14ac:dyDescent="0.45">
      <c r="A166" s="15"/>
      <c r="B166" s="13"/>
      <c r="C166" s="11"/>
      <c r="D166" s="11"/>
      <c r="E166" s="10"/>
      <c r="F166" s="13"/>
      <c r="G166" s="11"/>
      <c r="H166" s="35" t="s">
        <v>8</v>
      </c>
      <c r="I166" s="38"/>
    </row>
    <row r="167" spans="1:9" s="1" customFormat="1" ht="21" x14ac:dyDescent="0.45">
      <c r="A167" s="22" t="s">
        <v>207</v>
      </c>
      <c r="B167" s="24" t="s">
        <v>39</v>
      </c>
      <c r="C167" s="25">
        <v>499000</v>
      </c>
      <c r="D167" s="25">
        <v>500000</v>
      </c>
      <c r="E167" s="16" t="s">
        <v>5</v>
      </c>
      <c r="F167" s="26" t="s">
        <v>45</v>
      </c>
      <c r="G167" s="26" t="s">
        <v>45</v>
      </c>
      <c r="H167" s="39" t="s">
        <v>6</v>
      </c>
      <c r="I167" s="27" t="s">
        <v>221</v>
      </c>
    </row>
    <row r="168" spans="1:9" s="1" customFormat="1" ht="21" x14ac:dyDescent="0.45">
      <c r="A168" s="14"/>
      <c r="B168" s="5" t="s">
        <v>219</v>
      </c>
      <c r="C168" s="6"/>
      <c r="D168" s="6"/>
      <c r="E168" s="7"/>
      <c r="F168" s="6">
        <v>499000</v>
      </c>
      <c r="G168" s="6">
        <v>499000</v>
      </c>
      <c r="H168" s="21" t="s">
        <v>7</v>
      </c>
      <c r="I168" s="23">
        <v>24040</v>
      </c>
    </row>
    <row r="169" spans="1:9" s="1" customFormat="1" ht="21" x14ac:dyDescent="0.45">
      <c r="A169" s="14"/>
      <c r="B169" s="13"/>
      <c r="C169" s="11"/>
      <c r="D169" s="11"/>
      <c r="E169" s="10"/>
      <c r="F169" s="13"/>
      <c r="G169" s="11"/>
      <c r="H169" s="35" t="s">
        <v>8</v>
      </c>
      <c r="I169" s="38"/>
    </row>
    <row r="170" spans="1:9" s="1" customFormat="1" ht="21" x14ac:dyDescent="0.45">
      <c r="A170" s="22" t="s">
        <v>208</v>
      </c>
      <c r="B170" s="24" t="s">
        <v>39</v>
      </c>
      <c r="C170" s="25">
        <v>499000</v>
      </c>
      <c r="D170" s="25">
        <v>500000</v>
      </c>
      <c r="E170" s="16" t="s">
        <v>5</v>
      </c>
      <c r="F170" s="26" t="s">
        <v>58</v>
      </c>
      <c r="G170" s="26" t="s">
        <v>58</v>
      </c>
      <c r="H170" s="39" t="s">
        <v>6</v>
      </c>
      <c r="I170" s="27" t="s">
        <v>222</v>
      </c>
    </row>
    <row r="171" spans="1:9" s="1" customFormat="1" ht="21" x14ac:dyDescent="0.45">
      <c r="A171" s="14"/>
      <c r="B171" s="5" t="s">
        <v>220</v>
      </c>
      <c r="C171" s="6"/>
      <c r="D171" s="6"/>
      <c r="E171" s="7"/>
      <c r="F171" s="6">
        <v>499000</v>
      </c>
      <c r="G171" s="6">
        <v>499000</v>
      </c>
      <c r="H171" s="21" t="s">
        <v>7</v>
      </c>
      <c r="I171" s="23">
        <v>24040</v>
      </c>
    </row>
    <row r="172" spans="1:9" s="1" customFormat="1" ht="21" x14ac:dyDescent="0.45">
      <c r="A172" s="30"/>
      <c r="B172" s="31"/>
      <c r="C172" s="29"/>
      <c r="D172" s="29"/>
      <c r="E172" s="32"/>
      <c r="F172" s="31"/>
      <c r="G172" s="29"/>
      <c r="H172" s="40" t="s">
        <v>8</v>
      </c>
      <c r="I172" s="37"/>
    </row>
    <row r="173" spans="1:9" s="1" customFormat="1" ht="21" x14ac:dyDescent="0.45">
      <c r="A173" s="22" t="s">
        <v>223</v>
      </c>
      <c r="B173" s="24" t="s">
        <v>39</v>
      </c>
      <c r="C173" s="25">
        <v>499000</v>
      </c>
      <c r="D173" s="25">
        <v>500000</v>
      </c>
      <c r="E173" s="16" t="s">
        <v>5</v>
      </c>
      <c r="F173" s="26" t="s">
        <v>58</v>
      </c>
      <c r="G173" s="26" t="s">
        <v>58</v>
      </c>
      <c r="H173" s="39" t="s">
        <v>6</v>
      </c>
      <c r="I173" s="27" t="s">
        <v>226</v>
      </c>
    </row>
    <row r="174" spans="1:9" s="1" customFormat="1" ht="21" x14ac:dyDescent="0.45">
      <c r="A174" s="14"/>
      <c r="B174" s="5" t="s">
        <v>227</v>
      </c>
      <c r="C174" s="6"/>
      <c r="D174" s="6"/>
      <c r="E174" s="7"/>
      <c r="F174" s="6">
        <v>499000</v>
      </c>
      <c r="G174" s="6">
        <v>499000</v>
      </c>
      <c r="H174" s="21" t="s">
        <v>7</v>
      </c>
      <c r="I174" s="23">
        <v>24040</v>
      </c>
    </row>
    <row r="175" spans="1:9" s="1" customFormat="1" ht="21" x14ac:dyDescent="0.45">
      <c r="A175" s="14"/>
      <c r="B175" s="5"/>
      <c r="C175" s="6"/>
      <c r="D175" s="6"/>
      <c r="E175" s="28"/>
      <c r="F175" s="5"/>
      <c r="G175" s="6"/>
      <c r="H175" s="21" t="s">
        <v>8</v>
      </c>
      <c r="I175" s="45"/>
    </row>
    <row r="176" spans="1:9" s="1" customFormat="1" ht="21" x14ac:dyDescent="0.45">
      <c r="A176" s="22" t="s">
        <v>225</v>
      </c>
      <c r="B176" s="24" t="s">
        <v>39</v>
      </c>
      <c r="C176" s="25">
        <v>499000</v>
      </c>
      <c r="D176" s="25">
        <v>500000</v>
      </c>
      <c r="E176" s="16" t="s">
        <v>5</v>
      </c>
      <c r="F176" s="26" t="s">
        <v>58</v>
      </c>
      <c r="G176" s="26" t="s">
        <v>58</v>
      </c>
      <c r="H176" s="39" t="s">
        <v>6</v>
      </c>
      <c r="I176" s="27" t="s">
        <v>228</v>
      </c>
    </row>
    <row r="177" spans="1:9" s="43" customFormat="1" ht="21" x14ac:dyDescent="0.45">
      <c r="A177" s="14"/>
      <c r="B177" s="5" t="s">
        <v>61</v>
      </c>
      <c r="C177" s="6"/>
      <c r="D177" s="6"/>
      <c r="E177" s="7"/>
      <c r="F177" s="6">
        <v>499000</v>
      </c>
      <c r="G177" s="6">
        <v>499000</v>
      </c>
      <c r="H177" s="21" t="s">
        <v>7</v>
      </c>
      <c r="I177" s="23">
        <v>24040</v>
      </c>
    </row>
    <row r="178" spans="1:9" s="43" customFormat="1" ht="21" x14ac:dyDescent="0.45">
      <c r="A178" s="15"/>
      <c r="B178" s="13"/>
      <c r="C178" s="11"/>
      <c r="D178" s="11"/>
      <c r="E178" s="10"/>
      <c r="F178" s="13"/>
      <c r="G178" s="11"/>
      <c r="H178" s="35" t="s">
        <v>8</v>
      </c>
      <c r="I178" s="38"/>
    </row>
    <row r="179" spans="1:9" s="43" customFormat="1" ht="21" x14ac:dyDescent="0.45">
      <c r="A179" s="22" t="s">
        <v>224</v>
      </c>
      <c r="B179" s="24" t="s">
        <v>229</v>
      </c>
      <c r="C179" s="25">
        <v>1350</v>
      </c>
      <c r="D179" s="25">
        <v>1350</v>
      </c>
      <c r="E179" s="16" t="s">
        <v>5</v>
      </c>
      <c r="F179" s="26" t="s">
        <v>201</v>
      </c>
      <c r="G179" s="26" t="s">
        <v>201</v>
      </c>
      <c r="H179" s="39" t="s">
        <v>6</v>
      </c>
      <c r="I179" s="27" t="s">
        <v>170</v>
      </c>
    </row>
    <row r="180" spans="1:9" s="1" customFormat="1" ht="21" x14ac:dyDescent="0.45">
      <c r="A180" s="14"/>
      <c r="B180" s="5"/>
      <c r="C180" s="6"/>
      <c r="D180" s="6"/>
      <c r="E180" s="7"/>
      <c r="F180" s="6">
        <v>1350</v>
      </c>
      <c r="G180" s="6">
        <v>1350</v>
      </c>
      <c r="H180" s="21" t="s">
        <v>7</v>
      </c>
      <c r="I180" s="23">
        <v>24043</v>
      </c>
    </row>
    <row r="181" spans="1:9" s="1" customFormat="1" ht="21" x14ac:dyDescent="0.45">
      <c r="A181" s="30"/>
      <c r="B181" s="31"/>
      <c r="C181" s="29"/>
      <c r="D181" s="29"/>
      <c r="E181" s="32"/>
      <c r="F181" s="31"/>
      <c r="G181" s="29"/>
      <c r="H181" s="40" t="s">
        <v>8</v>
      </c>
      <c r="I181" s="34"/>
    </row>
    <row r="182" spans="1:9" s="1" customFormat="1" x14ac:dyDescent="0.2">
      <c r="A182"/>
      <c r="B182"/>
      <c r="C182"/>
      <c r="D182"/>
      <c r="E182"/>
      <c r="F182"/>
      <c r="G182"/>
      <c r="H182"/>
      <c r="I182"/>
    </row>
    <row r="183" spans="1:9" s="1" customFormat="1" x14ac:dyDescent="0.2">
      <c r="A183"/>
      <c r="B183"/>
      <c r="C183"/>
      <c r="D183"/>
      <c r="E183"/>
      <c r="F183"/>
      <c r="G183"/>
      <c r="H183"/>
      <c r="I183"/>
    </row>
    <row r="184" spans="1:9" s="1" customFormat="1" x14ac:dyDescent="0.2">
      <c r="A184"/>
      <c r="B184"/>
      <c r="C184"/>
      <c r="D184"/>
      <c r="E184"/>
      <c r="F184"/>
      <c r="G184"/>
      <c r="H184"/>
      <c r="I184"/>
    </row>
    <row r="185" spans="1:9" s="1" customFormat="1" x14ac:dyDescent="0.2">
      <c r="A185"/>
      <c r="B185"/>
      <c r="C185"/>
      <c r="D185"/>
      <c r="E185"/>
      <c r="F185"/>
      <c r="G185"/>
      <c r="H185"/>
      <c r="I185"/>
    </row>
    <row r="186" spans="1:9" s="1" customFormat="1" x14ac:dyDescent="0.2">
      <c r="A186"/>
      <c r="B186"/>
      <c r="C186"/>
      <c r="D186"/>
      <c r="E186"/>
      <c r="F186"/>
      <c r="G186"/>
      <c r="H186"/>
      <c r="I186"/>
    </row>
    <row r="187" spans="1:9" s="1" customFormat="1" x14ac:dyDescent="0.2">
      <c r="A187"/>
      <c r="B187"/>
      <c r="C187"/>
      <c r="D187"/>
      <c r="E187"/>
      <c r="F187"/>
      <c r="G187"/>
      <c r="H187"/>
      <c r="I187"/>
    </row>
    <row r="188" spans="1:9" s="1" customFormat="1" x14ac:dyDescent="0.2">
      <c r="A188"/>
      <c r="B188"/>
      <c r="C188"/>
      <c r="D188"/>
      <c r="E188"/>
      <c r="F188"/>
      <c r="G188"/>
      <c r="H188" s="56"/>
      <c r="I188"/>
    </row>
    <row r="189" spans="1:9" s="1" customFormat="1" x14ac:dyDescent="0.2">
      <c r="A189"/>
      <c r="B189"/>
      <c r="C189"/>
      <c r="D189"/>
      <c r="E189"/>
      <c r="F189"/>
      <c r="G189"/>
      <c r="H189" s="57"/>
      <c r="I189"/>
    </row>
    <row r="190" spans="1:9" s="1" customFormat="1" x14ac:dyDescent="0.2">
      <c r="A190"/>
      <c r="B190"/>
      <c r="C190"/>
      <c r="D190"/>
      <c r="E190"/>
      <c r="F190"/>
      <c r="G190"/>
      <c r="H190"/>
      <c r="I190"/>
    </row>
    <row r="191" spans="1:9" s="1" customFormat="1" x14ac:dyDescent="0.2">
      <c r="A191"/>
      <c r="B191"/>
      <c r="C191"/>
      <c r="D191"/>
      <c r="E191"/>
      <c r="F191"/>
      <c r="G191"/>
      <c r="H191"/>
      <c r="I191"/>
    </row>
    <row r="192" spans="1:9" s="1" customFormat="1" x14ac:dyDescent="0.2">
      <c r="A192"/>
      <c r="B192"/>
      <c r="C192"/>
      <c r="D192"/>
      <c r="E192"/>
      <c r="F192"/>
      <c r="G192"/>
      <c r="H192"/>
      <c r="I192"/>
    </row>
    <row r="193" spans="1:9" s="1" customFormat="1" x14ac:dyDescent="0.2">
      <c r="A193"/>
      <c r="B193"/>
      <c r="C193"/>
      <c r="D193"/>
      <c r="E193"/>
      <c r="F193"/>
      <c r="G193"/>
      <c r="H193"/>
      <c r="I193"/>
    </row>
    <row r="194" spans="1:9" s="1" customFormat="1" x14ac:dyDescent="0.2">
      <c r="A194"/>
      <c r="B194"/>
      <c r="C194"/>
      <c r="D194"/>
      <c r="E194"/>
      <c r="F194"/>
      <c r="G194"/>
      <c r="H194"/>
      <c r="I194"/>
    </row>
    <row r="195" spans="1:9" s="1" customFormat="1" x14ac:dyDescent="0.2">
      <c r="A195"/>
      <c r="B195"/>
      <c r="C195"/>
      <c r="D195"/>
      <c r="E195"/>
      <c r="F195"/>
      <c r="G195"/>
      <c r="H195"/>
      <c r="I195"/>
    </row>
    <row r="196" spans="1:9" s="1" customFormat="1" x14ac:dyDescent="0.2">
      <c r="A196"/>
      <c r="B196"/>
      <c r="C196"/>
      <c r="D196"/>
      <c r="E196"/>
      <c r="F196"/>
      <c r="G196"/>
      <c r="H196"/>
      <c r="I196"/>
    </row>
    <row r="197" spans="1:9" s="1" customFormat="1" x14ac:dyDescent="0.2">
      <c r="A197"/>
      <c r="B197"/>
      <c r="C197"/>
      <c r="D197"/>
      <c r="E197"/>
      <c r="F197"/>
      <c r="G197"/>
      <c r="H197"/>
      <c r="I197"/>
    </row>
    <row r="198" spans="1:9" s="1" customFormat="1" x14ac:dyDescent="0.2">
      <c r="A198"/>
      <c r="B198"/>
      <c r="C198"/>
      <c r="D198"/>
      <c r="E198"/>
      <c r="F198"/>
      <c r="G198"/>
      <c r="H198"/>
      <c r="I198"/>
    </row>
    <row r="199" spans="1:9" s="1" customFormat="1" x14ac:dyDescent="0.2">
      <c r="A199"/>
      <c r="B199"/>
      <c r="C199"/>
      <c r="D199"/>
      <c r="E199"/>
      <c r="F199"/>
      <c r="G199"/>
      <c r="H199"/>
      <c r="I199"/>
    </row>
    <row r="200" spans="1:9" s="1" customFormat="1" x14ac:dyDescent="0.2">
      <c r="A200"/>
      <c r="B200"/>
      <c r="C200"/>
      <c r="D200"/>
      <c r="E200"/>
      <c r="F200"/>
      <c r="G200"/>
      <c r="H200"/>
      <c r="I200"/>
    </row>
    <row r="201" spans="1:9" s="1" customFormat="1" x14ac:dyDescent="0.2">
      <c r="A201"/>
      <c r="B201"/>
      <c r="C201"/>
      <c r="D201"/>
      <c r="E201"/>
      <c r="F201"/>
      <c r="G201"/>
      <c r="H201"/>
      <c r="I201"/>
    </row>
    <row r="202" spans="1:9" s="43" customFormat="1" ht="18" x14ac:dyDescent="0.25">
      <c r="A202"/>
      <c r="B202"/>
      <c r="C202"/>
      <c r="D202"/>
      <c r="E202"/>
      <c r="F202"/>
      <c r="G202"/>
      <c r="H202"/>
      <c r="I202"/>
    </row>
    <row r="203" spans="1:9" s="43" customFormat="1" ht="18" x14ac:dyDescent="0.25">
      <c r="A203"/>
      <c r="B203"/>
      <c r="C203"/>
      <c r="D203"/>
      <c r="E203"/>
      <c r="F203"/>
      <c r="G203"/>
      <c r="H203"/>
      <c r="I203"/>
    </row>
    <row r="204" spans="1:9" s="43" customFormat="1" ht="18" x14ac:dyDescent="0.25">
      <c r="A204"/>
      <c r="B204"/>
      <c r="C204"/>
      <c r="D204"/>
      <c r="E204"/>
      <c r="F204"/>
      <c r="G204"/>
      <c r="H204"/>
      <c r="I204"/>
    </row>
    <row r="205" spans="1:9" s="1" customFormat="1" x14ac:dyDescent="0.2">
      <c r="A205"/>
      <c r="B205"/>
      <c r="C205"/>
      <c r="D205"/>
      <c r="E205"/>
      <c r="F205"/>
      <c r="G205"/>
      <c r="H205"/>
      <c r="I205"/>
    </row>
    <row r="206" spans="1:9" s="1" customFormat="1" x14ac:dyDescent="0.2">
      <c r="A206"/>
      <c r="B206"/>
      <c r="C206"/>
      <c r="D206"/>
      <c r="E206"/>
      <c r="F206"/>
      <c r="G206"/>
      <c r="H206"/>
      <c r="I206"/>
    </row>
    <row r="207" spans="1:9" s="1" customFormat="1" x14ac:dyDescent="0.2">
      <c r="A207"/>
      <c r="B207"/>
      <c r="C207"/>
      <c r="D207"/>
      <c r="E207"/>
      <c r="F207"/>
      <c r="G207"/>
      <c r="H207"/>
      <c r="I207"/>
    </row>
    <row r="208" spans="1:9" s="1" customFormat="1" x14ac:dyDescent="0.2">
      <c r="A208"/>
      <c r="B208"/>
      <c r="C208"/>
      <c r="D208"/>
      <c r="E208"/>
      <c r="F208"/>
      <c r="G208"/>
      <c r="H208"/>
      <c r="I208"/>
    </row>
    <row r="209" spans="1:9" s="1" customFormat="1" x14ac:dyDescent="0.2">
      <c r="A209"/>
      <c r="B209"/>
      <c r="C209"/>
      <c r="D209"/>
      <c r="E209"/>
      <c r="F209"/>
      <c r="G209"/>
      <c r="H209"/>
      <c r="I209"/>
    </row>
    <row r="210" spans="1:9" s="1" customFormat="1" x14ac:dyDescent="0.2">
      <c r="A210"/>
      <c r="B210"/>
      <c r="C210"/>
      <c r="D210"/>
      <c r="E210"/>
      <c r="F210"/>
      <c r="G210"/>
      <c r="H210"/>
      <c r="I210"/>
    </row>
    <row r="211" spans="1:9" s="1" customFormat="1" x14ac:dyDescent="0.2">
      <c r="A211"/>
      <c r="B211"/>
      <c r="C211"/>
      <c r="D211"/>
      <c r="E211"/>
      <c r="F211"/>
      <c r="G211"/>
      <c r="H211"/>
      <c r="I211"/>
    </row>
    <row r="212" spans="1:9" s="1" customFormat="1" x14ac:dyDescent="0.2">
      <c r="A212"/>
      <c r="B212"/>
      <c r="C212"/>
      <c r="D212"/>
      <c r="E212"/>
      <c r="F212"/>
      <c r="G212"/>
      <c r="H212"/>
      <c r="I212"/>
    </row>
    <row r="213" spans="1:9" s="1" customFormat="1" x14ac:dyDescent="0.2">
      <c r="A213"/>
      <c r="B213"/>
      <c r="C213"/>
      <c r="D213"/>
      <c r="E213"/>
      <c r="F213"/>
      <c r="G213"/>
      <c r="H213"/>
      <c r="I213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9370078740157483" right="0.19685039370078741" top="0.39370078740157483" bottom="0.39370078740157483" header="0.31496062992125984" footer="0.31496062992125984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workbookViewId="0">
      <selection activeCell="A89" sqref="A89:I93"/>
    </sheetView>
  </sheetViews>
  <sheetFormatPr defaultRowHeight="14.25" x14ac:dyDescent="0.2"/>
  <cols>
    <col min="1" max="1" width="4.75" style="1" customWidth="1"/>
    <col min="2" max="2" width="34.125" style="1" customWidth="1"/>
    <col min="3" max="3" width="10.625" style="1" customWidth="1"/>
    <col min="4" max="4" width="9.75" style="1" customWidth="1"/>
    <col min="5" max="5" width="10.375" style="1" customWidth="1"/>
    <col min="6" max="6" width="19.75" style="1" customWidth="1"/>
    <col min="7" max="8" width="18.125" style="1" customWidth="1"/>
    <col min="9" max="9" width="16.125" style="1" customWidth="1"/>
    <col min="10" max="11" width="9" style="1"/>
    <col min="12" max="12" width="13.125" style="1" bestFit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1135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1221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110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110" t="s">
        <v>28</v>
      </c>
    </row>
    <row r="6" spans="1:12" s="43" customFormat="1" ht="21" x14ac:dyDescent="0.45">
      <c r="A6" s="111" t="s">
        <v>2</v>
      </c>
      <c r="B6" s="147"/>
      <c r="C6" s="3" t="s">
        <v>22</v>
      </c>
      <c r="D6" s="147"/>
      <c r="E6" s="147"/>
      <c r="F6" s="44" t="s">
        <v>3</v>
      </c>
      <c r="G6" s="111" t="s">
        <v>25</v>
      </c>
      <c r="H6" s="150"/>
      <c r="I6" s="3" t="s">
        <v>29</v>
      </c>
    </row>
    <row r="7" spans="1:12" s="43" customFormat="1" ht="21" x14ac:dyDescent="0.45">
      <c r="A7" s="112"/>
      <c r="B7" s="148"/>
      <c r="C7" s="4" t="s">
        <v>4</v>
      </c>
      <c r="D7" s="112" t="s">
        <v>4</v>
      </c>
      <c r="E7" s="148"/>
      <c r="F7" s="112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1134</v>
      </c>
      <c r="C8" s="66">
        <v>69100</v>
      </c>
      <c r="D8" s="66">
        <v>69100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1136</v>
      </c>
    </row>
    <row r="9" spans="1:12" ht="21" x14ac:dyDescent="0.45">
      <c r="A9" s="14"/>
      <c r="B9" s="5"/>
      <c r="C9" s="6"/>
      <c r="D9" s="6"/>
      <c r="E9" s="7"/>
      <c r="F9" s="6">
        <v>69100</v>
      </c>
      <c r="G9" s="6">
        <v>69100</v>
      </c>
      <c r="H9" s="21" t="s">
        <v>7</v>
      </c>
      <c r="I9" s="23">
        <v>24291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53"/>
    </row>
    <row r="11" spans="1:12" ht="21" x14ac:dyDescent="0.45">
      <c r="A11" s="22" t="s">
        <v>10</v>
      </c>
      <c r="B11" s="24" t="s">
        <v>1139</v>
      </c>
      <c r="C11" s="25">
        <v>329000</v>
      </c>
      <c r="D11" s="25">
        <v>329000</v>
      </c>
      <c r="E11" s="16" t="s">
        <v>5</v>
      </c>
      <c r="F11" s="62" t="s">
        <v>868</v>
      </c>
      <c r="G11" s="62" t="s">
        <v>868</v>
      </c>
      <c r="H11" s="39" t="s">
        <v>6</v>
      </c>
      <c r="I11" s="51" t="s">
        <v>1138</v>
      </c>
      <c r="L11" s="68"/>
    </row>
    <row r="12" spans="1:12" ht="21" x14ac:dyDescent="0.45">
      <c r="A12" s="14"/>
      <c r="B12" s="5" t="s">
        <v>1137</v>
      </c>
      <c r="C12" s="6"/>
      <c r="D12" s="6"/>
      <c r="E12" s="7"/>
      <c r="F12" s="6">
        <v>329000</v>
      </c>
      <c r="G12" s="6">
        <v>329000</v>
      </c>
      <c r="H12" s="21" t="s">
        <v>7</v>
      </c>
      <c r="I12" s="23">
        <v>24291</v>
      </c>
    </row>
    <row r="13" spans="1:12" ht="21" x14ac:dyDescent="0.45">
      <c r="A13" s="15"/>
      <c r="B13" s="13"/>
      <c r="C13" s="11"/>
      <c r="D13" s="11"/>
      <c r="E13" s="10"/>
      <c r="F13" s="6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1140</v>
      </c>
      <c r="C14" s="25">
        <v>3100</v>
      </c>
      <c r="D14" s="25">
        <v>3100</v>
      </c>
      <c r="E14" s="16" t="s">
        <v>5</v>
      </c>
      <c r="F14" s="26" t="s">
        <v>896</v>
      </c>
      <c r="G14" s="26" t="s">
        <v>896</v>
      </c>
      <c r="H14" s="39" t="s">
        <v>6</v>
      </c>
      <c r="I14" s="51" t="s">
        <v>1141</v>
      </c>
      <c r="K14" s="68"/>
    </row>
    <row r="15" spans="1:12" ht="21" x14ac:dyDescent="0.45">
      <c r="A15" s="14"/>
      <c r="B15" s="5"/>
      <c r="C15" s="6"/>
      <c r="D15" s="6"/>
      <c r="E15" s="7"/>
      <c r="F15" s="6">
        <v>3100</v>
      </c>
      <c r="G15" s="6">
        <v>3100</v>
      </c>
      <c r="H15" s="21" t="s">
        <v>7</v>
      </c>
      <c r="I15" s="23">
        <v>24292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38"/>
    </row>
    <row r="17" spans="1:11" ht="21" x14ac:dyDescent="0.45">
      <c r="A17" s="22" t="s">
        <v>73</v>
      </c>
      <c r="B17" s="24" t="s">
        <v>1147</v>
      </c>
      <c r="C17" s="25">
        <v>3400</v>
      </c>
      <c r="D17" s="25">
        <v>3400</v>
      </c>
      <c r="E17" s="16" t="s">
        <v>5</v>
      </c>
      <c r="F17" s="26" t="s">
        <v>1149</v>
      </c>
      <c r="G17" s="26" t="s">
        <v>1149</v>
      </c>
      <c r="H17" s="39" t="s">
        <v>6</v>
      </c>
      <c r="I17" s="51" t="s">
        <v>1150</v>
      </c>
      <c r="K17" s="68"/>
    </row>
    <row r="18" spans="1:11" ht="21" x14ac:dyDescent="0.45">
      <c r="A18" s="14"/>
      <c r="B18" s="5" t="s">
        <v>1148</v>
      </c>
      <c r="C18" s="6"/>
      <c r="D18" s="6"/>
      <c r="E18" s="7"/>
      <c r="F18" s="6">
        <v>3400</v>
      </c>
      <c r="G18" s="6">
        <v>3400</v>
      </c>
      <c r="H18" s="21" t="s">
        <v>7</v>
      </c>
      <c r="I18" s="23">
        <v>24292</v>
      </c>
    </row>
    <row r="19" spans="1:11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1" ht="21" x14ac:dyDescent="0.45">
      <c r="A20" s="76" t="s">
        <v>75</v>
      </c>
      <c r="B20" s="24" t="s">
        <v>1142</v>
      </c>
      <c r="C20" s="25">
        <v>500</v>
      </c>
      <c r="D20" s="25">
        <v>500</v>
      </c>
      <c r="E20" s="16" t="s">
        <v>5</v>
      </c>
      <c r="F20" s="26" t="s">
        <v>1145</v>
      </c>
      <c r="G20" s="26" t="s">
        <v>1059</v>
      </c>
      <c r="H20" s="39" t="s">
        <v>6</v>
      </c>
      <c r="I20" s="51" t="s">
        <v>1146</v>
      </c>
    </row>
    <row r="21" spans="1:11" ht="21" x14ac:dyDescent="0.45">
      <c r="A21" s="14"/>
      <c r="B21" s="5" t="s">
        <v>1143</v>
      </c>
      <c r="C21" s="6"/>
      <c r="D21" s="6"/>
      <c r="E21" s="7"/>
      <c r="F21" s="6">
        <v>500</v>
      </c>
      <c r="G21" s="6">
        <v>500</v>
      </c>
      <c r="H21" s="21" t="s">
        <v>7</v>
      </c>
      <c r="I21" s="23">
        <v>24294</v>
      </c>
    </row>
    <row r="22" spans="1:11" ht="21" x14ac:dyDescent="0.45">
      <c r="A22" s="15"/>
      <c r="B22" s="13" t="s">
        <v>1144</v>
      </c>
      <c r="C22" s="11"/>
      <c r="D22" s="11"/>
      <c r="E22" s="10"/>
      <c r="F22" s="11"/>
      <c r="G22" s="11"/>
      <c r="H22" s="35" t="s">
        <v>8</v>
      </c>
      <c r="I22" s="38"/>
    </row>
    <row r="23" spans="1:11" ht="21" x14ac:dyDescent="0.45">
      <c r="A23" s="22" t="s">
        <v>9</v>
      </c>
      <c r="B23" s="24" t="s">
        <v>1151</v>
      </c>
      <c r="C23" s="25">
        <v>3840</v>
      </c>
      <c r="D23" s="25">
        <v>3840</v>
      </c>
      <c r="E23" s="16" t="s">
        <v>5</v>
      </c>
      <c r="F23" s="26" t="s">
        <v>658</v>
      </c>
      <c r="G23" s="26" t="s">
        <v>658</v>
      </c>
      <c r="H23" s="39" t="s">
        <v>6</v>
      </c>
      <c r="I23" s="51" t="s">
        <v>1146</v>
      </c>
    </row>
    <row r="24" spans="1:11" ht="21" x14ac:dyDescent="0.45">
      <c r="A24" s="14"/>
      <c r="B24" s="5" t="s">
        <v>1152</v>
      </c>
      <c r="C24" s="6"/>
      <c r="D24" s="6"/>
      <c r="E24" s="7"/>
      <c r="F24" s="6">
        <v>3840</v>
      </c>
      <c r="G24" s="6">
        <v>3840</v>
      </c>
      <c r="H24" s="21" t="s">
        <v>7</v>
      </c>
      <c r="I24" s="23">
        <v>24294</v>
      </c>
    </row>
    <row r="25" spans="1:11" ht="21" x14ac:dyDescent="0.45">
      <c r="A25" s="15"/>
      <c r="B25" s="13"/>
      <c r="C25" s="11"/>
      <c r="D25" s="11"/>
      <c r="E25" s="10"/>
      <c r="F25" s="11"/>
      <c r="G25" s="11"/>
      <c r="H25" s="35" t="s">
        <v>8</v>
      </c>
      <c r="I25" s="38"/>
    </row>
    <row r="26" spans="1:11" ht="21" x14ac:dyDescent="0.45">
      <c r="A26" s="22" t="s">
        <v>11</v>
      </c>
      <c r="B26" s="24" t="s">
        <v>1153</v>
      </c>
      <c r="C26" s="25">
        <v>18155</v>
      </c>
      <c r="D26" s="25">
        <v>18155</v>
      </c>
      <c r="E26" s="16" t="s">
        <v>5</v>
      </c>
      <c r="F26" s="26" t="s">
        <v>197</v>
      </c>
      <c r="G26" s="26" t="s">
        <v>197</v>
      </c>
      <c r="H26" s="39" t="s">
        <v>6</v>
      </c>
      <c r="I26" s="51" t="s">
        <v>1154</v>
      </c>
    </row>
    <row r="27" spans="1:11" ht="21" x14ac:dyDescent="0.45">
      <c r="A27" s="14"/>
      <c r="B27" s="5"/>
      <c r="C27" s="6"/>
      <c r="D27" s="6"/>
      <c r="E27" s="7"/>
      <c r="F27" s="6">
        <v>18155</v>
      </c>
      <c r="G27" s="6">
        <v>18155</v>
      </c>
      <c r="H27" s="21" t="s">
        <v>7</v>
      </c>
      <c r="I27" s="23">
        <v>24294</v>
      </c>
    </row>
    <row r="28" spans="1:11" s="43" customFormat="1" ht="21" x14ac:dyDescent="0.45">
      <c r="A28" s="15"/>
      <c r="B28" s="13"/>
      <c r="C28" s="11"/>
      <c r="D28" s="11"/>
      <c r="E28" s="10"/>
      <c r="F28" s="11"/>
      <c r="G28" s="11"/>
      <c r="H28" s="35" t="s">
        <v>8</v>
      </c>
      <c r="I28" s="38"/>
    </row>
    <row r="29" spans="1:11" s="43" customFormat="1" ht="21" x14ac:dyDescent="0.45">
      <c r="A29" s="14" t="s">
        <v>12</v>
      </c>
      <c r="B29" s="24" t="s">
        <v>1155</v>
      </c>
      <c r="C29" s="25">
        <v>800</v>
      </c>
      <c r="D29" s="25">
        <v>800</v>
      </c>
      <c r="E29" s="16" t="s">
        <v>5</v>
      </c>
      <c r="F29" s="26" t="s">
        <v>802</v>
      </c>
      <c r="G29" s="26" t="s">
        <v>802</v>
      </c>
      <c r="H29" s="39" t="s">
        <v>6</v>
      </c>
      <c r="I29" s="51" t="s">
        <v>1146</v>
      </c>
    </row>
    <row r="30" spans="1:11" s="43" customFormat="1" ht="21" x14ac:dyDescent="0.45">
      <c r="A30" s="14"/>
      <c r="B30" s="5" t="s">
        <v>1156</v>
      </c>
      <c r="C30" s="6"/>
      <c r="D30" s="6"/>
      <c r="E30" s="7"/>
      <c r="F30" s="6">
        <v>800</v>
      </c>
      <c r="G30" s="6">
        <v>800</v>
      </c>
      <c r="H30" s="21" t="s">
        <v>7</v>
      </c>
      <c r="I30" s="23">
        <v>24294</v>
      </c>
    </row>
    <row r="31" spans="1:11" ht="21" x14ac:dyDescent="0.45">
      <c r="A31" s="15"/>
      <c r="B31" s="13"/>
      <c r="C31" s="11"/>
      <c r="D31" s="11"/>
      <c r="E31" s="10"/>
      <c r="F31" s="11"/>
      <c r="G31" s="11"/>
      <c r="H31" s="35" t="s">
        <v>8</v>
      </c>
      <c r="I31" s="38"/>
    </row>
    <row r="32" spans="1:11" ht="21" x14ac:dyDescent="0.45">
      <c r="A32" s="14" t="s">
        <v>13</v>
      </c>
      <c r="B32" s="24" t="s">
        <v>1159</v>
      </c>
      <c r="C32" s="25">
        <v>840</v>
      </c>
      <c r="D32" s="25">
        <v>840</v>
      </c>
      <c r="E32" s="16" t="s">
        <v>5</v>
      </c>
      <c r="F32" s="26" t="s">
        <v>1157</v>
      </c>
      <c r="G32" s="26" t="s">
        <v>1157</v>
      </c>
      <c r="H32" s="39" t="s">
        <v>6</v>
      </c>
      <c r="I32" s="51" t="s">
        <v>1158</v>
      </c>
    </row>
    <row r="33" spans="1:12" ht="21" x14ac:dyDescent="0.45">
      <c r="A33" s="14"/>
      <c r="B33" s="5" t="s">
        <v>1160</v>
      </c>
      <c r="C33" s="6"/>
      <c r="D33" s="6"/>
      <c r="E33" s="7"/>
      <c r="F33" s="6">
        <v>840</v>
      </c>
      <c r="G33" s="6">
        <v>840</v>
      </c>
      <c r="H33" s="21" t="s">
        <v>7</v>
      </c>
      <c r="I33" s="23">
        <v>24298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38"/>
    </row>
    <row r="35" spans="1:12" ht="21" x14ac:dyDescent="0.45">
      <c r="A35" s="14" t="s">
        <v>14</v>
      </c>
      <c r="B35" s="24" t="s">
        <v>1161</v>
      </c>
      <c r="C35" s="25">
        <v>900</v>
      </c>
      <c r="D35" s="25">
        <v>900</v>
      </c>
      <c r="E35" s="16" t="s">
        <v>5</v>
      </c>
      <c r="F35" s="26" t="s">
        <v>1149</v>
      </c>
      <c r="G35" s="26" t="s">
        <v>1149</v>
      </c>
      <c r="H35" s="39" t="s">
        <v>6</v>
      </c>
      <c r="I35" s="51" t="s">
        <v>1158</v>
      </c>
    </row>
    <row r="36" spans="1:12" ht="21" x14ac:dyDescent="0.45">
      <c r="A36" s="14"/>
      <c r="B36" s="5" t="s">
        <v>1162</v>
      </c>
      <c r="C36" s="6"/>
      <c r="D36" s="6"/>
      <c r="E36" s="7"/>
      <c r="F36" s="6">
        <v>900</v>
      </c>
      <c r="G36" s="6">
        <v>900</v>
      </c>
      <c r="H36" s="21" t="s">
        <v>7</v>
      </c>
      <c r="I36" s="23">
        <v>24298</v>
      </c>
      <c r="L36" s="56"/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38"/>
    </row>
    <row r="38" spans="1:12" ht="21" x14ac:dyDescent="0.45">
      <c r="A38" s="14" t="s">
        <v>15</v>
      </c>
      <c r="B38" s="24" t="s">
        <v>1163</v>
      </c>
      <c r="C38" s="70">
        <v>3250</v>
      </c>
      <c r="D38" s="70">
        <v>3250</v>
      </c>
      <c r="E38" s="16" t="s">
        <v>5</v>
      </c>
      <c r="F38" s="26" t="s">
        <v>658</v>
      </c>
      <c r="G38" s="26" t="s">
        <v>658</v>
      </c>
      <c r="H38" s="39" t="s">
        <v>6</v>
      </c>
      <c r="I38" s="51" t="s">
        <v>1158</v>
      </c>
    </row>
    <row r="39" spans="1:12" ht="21" x14ac:dyDescent="0.45">
      <c r="A39" s="14"/>
      <c r="B39" s="5" t="s">
        <v>1164</v>
      </c>
      <c r="C39" s="6"/>
      <c r="D39" s="6"/>
      <c r="E39" s="7"/>
      <c r="F39" s="71">
        <v>3250</v>
      </c>
      <c r="G39" s="71">
        <v>3250</v>
      </c>
      <c r="H39" s="21" t="s">
        <v>7</v>
      </c>
      <c r="I39" s="23">
        <v>24298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38"/>
    </row>
    <row r="41" spans="1:12" ht="21" x14ac:dyDescent="0.45">
      <c r="A41" s="14" t="s">
        <v>16</v>
      </c>
      <c r="B41" s="24" t="s">
        <v>1165</v>
      </c>
      <c r="C41" s="25">
        <v>300000</v>
      </c>
      <c r="D41" s="25">
        <v>300000</v>
      </c>
      <c r="E41" s="16" t="s">
        <v>5</v>
      </c>
      <c r="F41" s="26" t="s">
        <v>1167</v>
      </c>
      <c r="G41" s="26" t="s">
        <v>1167</v>
      </c>
      <c r="H41" s="39" t="s">
        <v>6</v>
      </c>
      <c r="I41" s="51" t="s">
        <v>1168</v>
      </c>
    </row>
    <row r="42" spans="1:12" ht="21" x14ac:dyDescent="0.45">
      <c r="A42" s="14"/>
      <c r="B42" s="5" t="s">
        <v>1166</v>
      </c>
      <c r="C42" s="6"/>
      <c r="D42" s="6"/>
      <c r="E42" s="7"/>
      <c r="F42" s="6">
        <v>300000</v>
      </c>
      <c r="G42" s="6">
        <v>300000</v>
      </c>
      <c r="H42" s="21" t="s">
        <v>7</v>
      </c>
      <c r="I42" s="23">
        <v>24301</v>
      </c>
    </row>
    <row r="43" spans="1:12" ht="21" x14ac:dyDescent="0.45">
      <c r="A43" s="15"/>
      <c r="B43" s="13"/>
      <c r="C43" s="11"/>
      <c r="D43" s="11"/>
      <c r="E43" s="10"/>
      <c r="F43" s="11"/>
      <c r="G43" s="11"/>
      <c r="H43" s="35" t="s">
        <v>8</v>
      </c>
      <c r="I43" s="38"/>
      <c r="L43" s="56"/>
    </row>
    <row r="44" spans="1:12" ht="21" x14ac:dyDescent="0.45">
      <c r="A44" s="22" t="s">
        <v>17</v>
      </c>
      <c r="B44" s="24" t="s">
        <v>1169</v>
      </c>
      <c r="C44" s="70">
        <v>1000</v>
      </c>
      <c r="D44" s="70">
        <v>1000</v>
      </c>
      <c r="E44" s="16" t="s">
        <v>5</v>
      </c>
      <c r="F44" s="26" t="s">
        <v>658</v>
      </c>
      <c r="G44" s="26" t="s">
        <v>658</v>
      </c>
      <c r="H44" s="39" t="s">
        <v>6</v>
      </c>
      <c r="I44" s="51" t="s">
        <v>1172</v>
      </c>
      <c r="L44" s="56"/>
    </row>
    <row r="45" spans="1:12" ht="21" x14ac:dyDescent="0.45">
      <c r="A45" s="14"/>
      <c r="B45" s="5" t="s">
        <v>1170</v>
      </c>
      <c r="C45" s="6"/>
      <c r="D45" s="6"/>
      <c r="E45" s="7"/>
      <c r="F45" s="6">
        <v>1000</v>
      </c>
      <c r="G45" s="6">
        <v>1000</v>
      </c>
      <c r="H45" s="21" t="s">
        <v>7</v>
      </c>
      <c r="I45" s="23">
        <v>24302</v>
      </c>
      <c r="L45" s="56"/>
    </row>
    <row r="46" spans="1:12" ht="21" x14ac:dyDescent="0.45">
      <c r="A46" s="15"/>
      <c r="B46" s="13" t="s">
        <v>1171</v>
      </c>
      <c r="C46" s="11"/>
      <c r="D46" s="11"/>
      <c r="E46" s="10"/>
      <c r="F46" s="93"/>
      <c r="G46" s="93"/>
      <c r="H46" s="35" t="s">
        <v>8</v>
      </c>
      <c r="I46" s="38"/>
      <c r="L46" s="75"/>
    </row>
    <row r="47" spans="1:12" ht="21" x14ac:dyDescent="0.45">
      <c r="A47" s="22" t="s">
        <v>19</v>
      </c>
      <c r="B47" s="24" t="s">
        <v>1173</v>
      </c>
      <c r="C47" s="25">
        <v>1800</v>
      </c>
      <c r="D47" s="25">
        <v>1800</v>
      </c>
      <c r="E47" s="16" t="s">
        <v>5</v>
      </c>
      <c r="F47" s="26" t="s">
        <v>658</v>
      </c>
      <c r="G47" s="26" t="s">
        <v>658</v>
      </c>
      <c r="H47" s="39" t="s">
        <v>6</v>
      </c>
      <c r="I47" s="51" t="s">
        <v>1175</v>
      </c>
      <c r="L47" s="75"/>
    </row>
    <row r="48" spans="1:12" ht="21" x14ac:dyDescent="0.45">
      <c r="A48" s="14"/>
      <c r="B48" s="5" t="s">
        <v>1174</v>
      </c>
      <c r="C48" s="6"/>
      <c r="D48" s="6"/>
      <c r="E48" s="7"/>
      <c r="F48" s="6">
        <v>1800</v>
      </c>
      <c r="G48" s="6">
        <v>1800</v>
      </c>
      <c r="H48" s="21" t="s">
        <v>7</v>
      </c>
      <c r="I48" s="23">
        <v>24302</v>
      </c>
    </row>
    <row r="49" spans="1:12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12" ht="21" x14ac:dyDescent="0.45">
      <c r="A50" s="14" t="s">
        <v>93</v>
      </c>
      <c r="B50" s="24" t="s">
        <v>1176</v>
      </c>
      <c r="C50" s="25">
        <v>9000</v>
      </c>
      <c r="D50" s="25">
        <v>9000</v>
      </c>
      <c r="E50" s="16" t="s">
        <v>5</v>
      </c>
      <c r="F50" s="26" t="s">
        <v>1178</v>
      </c>
      <c r="G50" s="26" t="s">
        <v>1178</v>
      </c>
      <c r="H50" s="39" t="s">
        <v>6</v>
      </c>
      <c r="I50" s="51" t="s">
        <v>1184</v>
      </c>
    </row>
    <row r="51" spans="1:12" ht="21" x14ac:dyDescent="0.45">
      <c r="A51" s="14"/>
      <c r="B51" s="5" t="s">
        <v>1177</v>
      </c>
      <c r="C51" s="6"/>
      <c r="D51" s="6"/>
      <c r="E51" s="7"/>
      <c r="F51" s="83" t="s">
        <v>1179</v>
      </c>
      <c r="G51" s="83" t="s">
        <v>1179</v>
      </c>
      <c r="H51" s="21" t="s">
        <v>7</v>
      </c>
      <c r="I51" s="23">
        <v>24302</v>
      </c>
    </row>
    <row r="52" spans="1:12" ht="21" x14ac:dyDescent="0.45">
      <c r="A52" s="15"/>
      <c r="B52" s="13"/>
      <c r="C52" s="11"/>
      <c r="D52" s="11"/>
      <c r="E52" s="10"/>
      <c r="F52" s="11">
        <v>9000</v>
      </c>
      <c r="G52" s="11">
        <v>9000</v>
      </c>
      <c r="H52" s="35" t="s">
        <v>8</v>
      </c>
      <c r="I52" s="38"/>
    </row>
    <row r="53" spans="1:12" ht="21" x14ac:dyDescent="0.45">
      <c r="A53" s="14" t="s">
        <v>94</v>
      </c>
      <c r="B53" s="24" t="s">
        <v>1180</v>
      </c>
      <c r="C53" s="25">
        <v>2950</v>
      </c>
      <c r="D53" s="25">
        <v>2950</v>
      </c>
      <c r="E53" s="16" t="s">
        <v>5</v>
      </c>
      <c r="F53" s="26" t="s">
        <v>197</v>
      </c>
      <c r="G53" s="26" t="s">
        <v>197</v>
      </c>
      <c r="H53" s="39" t="s">
        <v>6</v>
      </c>
      <c r="I53" s="51" t="s">
        <v>1181</v>
      </c>
    </row>
    <row r="54" spans="1:12" s="43" customFormat="1" ht="21" x14ac:dyDescent="0.45">
      <c r="A54" s="14"/>
      <c r="B54" s="5" t="s">
        <v>1174</v>
      </c>
      <c r="C54" s="6"/>
      <c r="D54" s="6"/>
      <c r="E54" s="7"/>
      <c r="F54" s="6">
        <v>2950</v>
      </c>
      <c r="G54" s="6">
        <v>2950</v>
      </c>
      <c r="H54" s="21" t="s">
        <v>7</v>
      </c>
      <c r="I54" s="23">
        <v>24302</v>
      </c>
    </row>
    <row r="55" spans="1:12" s="43" customFormat="1" ht="21" x14ac:dyDescent="0.45">
      <c r="A55" s="15"/>
      <c r="B55" s="13"/>
      <c r="C55" s="11"/>
      <c r="D55" s="11"/>
      <c r="E55" s="10"/>
      <c r="F55" s="11"/>
      <c r="G55" s="11"/>
      <c r="H55" s="35" t="s">
        <v>8</v>
      </c>
      <c r="I55" s="38"/>
    </row>
    <row r="56" spans="1:12" s="43" customFormat="1" ht="21" x14ac:dyDescent="0.45">
      <c r="A56" s="14" t="s">
        <v>97</v>
      </c>
      <c r="B56" s="24" t="s">
        <v>1182</v>
      </c>
      <c r="C56" s="25">
        <v>25225</v>
      </c>
      <c r="D56" s="25">
        <v>25225</v>
      </c>
      <c r="E56" s="16" t="s">
        <v>5</v>
      </c>
      <c r="F56" s="26" t="s">
        <v>1183</v>
      </c>
      <c r="G56" s="26" t="s">
        <v>1183</v>
      </c>
      <c r="H56" s="39" t="s">
        <v>6</v>
      </c>
      <c r="I56" s="27" t="s">
        <v>1185</v>
      </c>
    </row>
    <row r="57" spans="1:12" ht="21" x14ac:dyDescent="0.45">
      <c r="A57" s="14"/>
      <c r="B57" s="5"/>
      <c r="C57" s="6"/>
      <c r="D57" s="6"/>
      <c r="E57" s="7"/>
      <c r="F57" s="6">
        <v>25225</v>
      </c>
      <c r="G57" s="6">
        <v>25225</v>
      </c>
      <c r="H57" s="21" t="s">
        <v>7</v>
      </c>
      <c r="I57" s="23">
        <v>24305</v>
      </c>
    </row>
    <row r="58" spans="1:12" ht="21" x14ac:dyDescent="0.45">
      <c r="A58" s="15"/>
      <c r="B58" s="13"/>
      <c r="C58" s="11"/>
      <c r="D58" s="11"/>
      <c r="E58" s="10"/>
      <c r="F58" s="11"/>
      <c r="G58" s="11"/>
      <c r="H58" s="35" t="s">
        <v>8</v>
      </c>
      <c r="I58" s="38"/>
    </row>
    <row r="59" spans="1:12" ht="21" x14ac:dyDescent="0.45">
      <c r="A59" s="14" t="s">
        <v>103</v>
      </c>
      <c r="B59" s="24" t="s">
        <v>1186</v>
      </c>
      <c r="C59" s="25">
        <v>8950</v>
      </c>
      <c r="D59" s="25">
        <v>8950</v>
      </c>
      <c r="E59" s="16" t="s">
        <v>5</v>
      </c>
      <c r="F59" s="26" t="s">
        <v>1178</v>
      </c>
      <c r="G59" s="26" t="s">
        <v>1178</v>
      </c>
      <c r="H59" s="39" t="s">
        <v>6</v>
      </c>
      <c r="I59" s="27" t="s">
        <v>1187</v>
      </c>
    </row>
    <row r="60" spans="1:12" ht="21" x14ac:dyDescent="0.45">
      <c r="A60" s="14"/>
      <c r="B60" s="5" t="s">
        <v>1190</v>
      </c>
      <c r="C60" s="6"/>
      <c r="D60" s="6"/>
      <c r="E60" s="7"/>
      <c r="F60" s="83" t="s">
        <v>1179</v>
      </c>
      <c r="G60" s="83" t="s">
        <v>1179</v>
      </c>
      <c r="H60" s="21" t="s">
        <v>7</v>
      </c>
      <c r="I60" s="23">
        <v>24305</v>
      </c>
    </row>
    <row r="61" spans="1:12" ht="21" x14ac:dyDescent="0.45">
      <c r="A61" s="15"/>
      <c r="B61" s="13"/>
      <c r="C61" s="11"/>
      <c r="D61" s="11"/>
      <c r="E61" s="10"/>
      <c r="F61" s="11">
        <v>8950</v>
      </c>
      <c r="G61" s="11">
        <v>8950</v>
      </c>
      <c r="H61" s="35" t="s">
        <v>8</v>
      </c>
      <c r="I61" s="38"/>
    </row>
    <row r="62" spans="1:12" ht="21" x14ac:dyDescent="0.45">
      <c r="A62" s="14" t="s">
        <v>104</v>
      </c>
      <c r="B62" s="24" t="s">
        <v>1188</v>
      </c>
      <c r="C62" s="25">
        <v>6050</v>
      </c>
      <c r="D62" s="25">
        <v>6050</v>
      </c>
      <c r="E62" s="16" t="s">
        <v>5</v>
      </c>
      <c r="F62" s="26" t="s">
        <v>1191</v>
      </c>
      <c r="G62" s="26" t="s">
        <v>1191</v>
      </c>
      <c r="H62" s="39" t="s">
        <v>6</v>
      </c>
      <c r="I62" s="27" t="s">
        <v>1192</v>
      </c>
      <c r="L62" s="56"/>
    </row>
    <row r="63" spans="1:12" ht="21" x14ac:dyDescent="0.45">
      <c r="A63" s="14"/>
      <c r="B63" s="5" t="s">
        <v>1189</v>
      </c>
      <c r="C63" s="6"/>
      <c r="D63" s="6"/>
      <c r="E63" s="7"/>
      <c r="F63" s="6">
        <v>6050</v>
      </c>
      <c r="G63" s="6">
        <v>6050</v>
      </c>
      <c r="H63" s="21" t="s">
        <v>7</v>
      </c>
      <c r="I63" s="23">
        <v>24305</v>
      </c>
    </row>
    <row r="64" spans="1:12" ht="21" x14ac:dyDescent="0.45">
      <c r="A64" s="15"/>
      <c r="B64" s="5" t="s">
        <v>1190</v>
      </c>
      <c r="C64" s="11"/>
      <c r="D64" s="11"/>
      <c r="E64" s="10"/>
      <c r="F64" s="11"/>
      <c r="G64" s="11"/>
      <c r="H64" s="35" t="s">
        <v>8</v>
      </c>
      <c r="I64" s="38"/>
    </row>
    <row r="65" spans="1:12" ht="21" x14ac:dyDescent="0.45">
      <c r="A65" s="22" t="s">
        <v>107</v>
      </c>
      <c r="B65" s="24" t="s">
        <v>1193</v>
      </c>
      <c r="C65" s="25">
        <v>3935</v>
      </c>
      <c r="D65" s="25">
        <v>3935</v>
      </c>
      <c r="E65" s="16" t="s">
        <v>5</v>
      </c>
      <c r="F65" s="26" t="s">
        <v>1194</v>
      </c>
      <c r="G65" s="26" t="s">
        <v>1194</v>
      </c>
      <c r="H65" s="39" t="s">
        <v>6</v>
      </c>
      <c r="I65" s="27" t="s">
        <v>1195</v>
      </c>
    </row>
    <row r="66" spans="1:12" ht="21" x14ac:dyDescent="0.45">
      <c r="A66" s="14"/>
      <c r="B66" s="5"/>
      <c r="C66" s="6"/>
      <c r="D66" s="6"/>
      <c r="E66" s="7"/>
      <c r="F66" s="6">
        <v>3935</v>
      </c>
      <c r="G66" s="6">
        <v>3935</v>
      </c>
      <c r="H66" s="21" t="s">
        <v>7</v>
      </c>
      <c r="I66" s="23">
        <v>24307</v>
      </c>
    </row>
    <row r="67" spans="1:12" ht="21" x14ac:dyDescent="0.45">
      <c r="A67" s="15"/>
      <c r="B67" s="13"/>
      <c r="C67" s="11"/>
      <c r="D67" s="11"/>
      <c r="E67" s="10"/>
      <c r="F67" s="11"/>
      <c r="G67" s="11"/>
      <c r="H67" s="35" t="s">
        <v>8</v>
      </c>
      <c r="I67" s="38"/>
    </row>
    <row r="68" spans="1:12" ht="21" x14ac:dyDescent="0.45">
      <c r="A68" s="22" t="s">
        <v>108</v>
      </c>
      <c r="B68" s="24" t="s">
        <v>1196</v>
      </c>
      <c r="C68" s="25">
        <v>4100</v>
      </c>
      <c r="D68" s="25">
        <v>4100</v>
      </c>
      <c r="E68" s="16" t="s">
        <v>5</v>
      </c>
      <c r="F68" s="26" t="s">
        <v>461</v>
      </c>
      <c r="G68" s="26" t="s">
        <v>461</v>
      </c>
      <c r="H68" s="39" t="s">
        <v>6</v>
      </c>
      <c r="I68" s="27" t="s">
        <v>1198</v>
      </c>
    </row>
    <row r="69" spans="1:12" ht="21" x14ac:dyDescent="0.45">
      <c r="A69" s="14"/>
      <c r="B69" s="5" t="s">
        <v>1197</v>
      </c>
      <c r="C69" s="6"/>
      <c r="D69" s="6"/>
      <c r="E69" s="7"/>
      <c r="F69" s="6">
        <v>4100</v>
      </c>
      <c r="G69" s="6">
        <v>4100</v>
      </c>
      <c r="H69" s="21" t="s">
        <v>7</v>
      </c>
      <c r="I69" s="23">
        <v>24307</v>
      </c>
      <c r="L69" s="56"/>
    </row>
    <row r="70" spans="1:12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  <c r="L70" s="56"/>
    </row>
    <row r="71" spans="1:12" ht="21" x14ac:dyDescent="0.45">
      <c r="A71" s="14" t="s">
        <v>109</v>
      </c>
      <c r="B71" s="24" t="s">
        <v>1199</v>
      </c>
      <c r="C71" s="25">
        <v>2500</v>
      </c>
      <c r="D71" s="25">
        <v>2500</v>
      </c>
      <c r="E71" s="16" t="s">
        <v>5</v>
      </c>
      <c r="F71" s="26" t="s">
        <v>1101</v>
      </c>
      <c r="G71" s="26" t="s">
        <v>1101</v>
      </c>
      <c r="H71" s="39" t="s">
        <v>6</v>
      </c>
      <c r="I71" s="27" t="s">
        <v>1201</v>
      </c>
      <c r="L71" s="56"/>
    </row>
    <row r="72" spans="1:12" ht="21" x14ac:dyDescent="0.45">
      <c r="A72" s="14"/>
      <c r="B72" s="5" t="s">
        <v>1200</v>
      </c>
      <c r="C72" s="6"/>
      <c r="D72" s="6"/>
      <c r="E72" s="7"/>
      <c r="F72" s="6">
        <v>2500</v>
      </c>
      <c r="G72" s="6">
        <v>2500</v>
      </c>
      <c r="H72" s="21" t="s">
        <v>7</v>
      </c>
      <c r="I72" s="23">
        <v>24308</v>
      </c>
      <c r="L72" s="75"/>
    </row>
    <row r="73" spans="1:12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38"/>
      <c r="L73" s="75"/>
    </row>
    <row r="74" spans="1:12" ht="21" x14ac:dyDescent="0.45">
      <c r="A74" s="14" t="s">
        <v>115</v>
      </c>
      <c r="B74" s="5" t="s">
        <v>1202</v>
      </c>
      <c r="C74" s="25">
        <v>2150</v>
      </c>
      <c r="D74" s="25">
        <v>2150</v>
      </c>
      <c r="E74" s="16" t="s">
        <v>5</v>
      </c>
      <c r="F74" s="26" t="s">
        <v>896</v>
      </c>
      <c r="G74" s="26" t="s">
        <v>896</v>
      </c>
      <c r="H74" s="39" t="s">
        <v>6</v>
      </c>
      <c r="I74" s="27" t="s">
        <v>1203</v>
      </c>
    </row>
    <row r="75" spans="1:12" ht="21" x14ac:dyDescent="0.45">
      <c r="A75" s="14"/>
      <c r="B75" s="5"/>
      <c r="C75" s="6"/>
      <c r="D75" s="6"/>
      <c r="E75" s="7"/>
      <c r="F75" s="6">
        <v>2150</v>
      </c>
      <c r="G75" s="6">
        <v>2150</v>
      </c>
      <c r="H75" s="21" t="s">
        <v>7</v>
      </c>
      <c r="I75" s="23">
        <v>24309</v>
      </c>
    </row>
    <row r="76" spans="1:12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12" ht="21" x14ac:dyDescent="0.45">
      <c r="A77" s="14" t="s">
        <v>119</v>
      </c>
      <c r="B77" s="24" t="s">
        <v>1204</v>
      </c>
      <c r="C77" s="25">
        <v>4100</v>
      </c>
      <c r="D77" s="25">
        <v>4100</v>
      </c>
      <c r="E77" s="16" t="s">
        <v>5</v>
      </c>
      <c r="F77" s="26" t="s">
        <v>896</v>
      </c>
      <c r="G77" s="26" t="s">
        <v>896</v>
      </c>
      <c r="H77" s="39" t="s">
        <v>6</v>
      </c>
      <c r="I77" s="27" t="s">
        <v>1206</v>
      </c>
    </row>
    <row r="78" spans="1:12" ht="21" x14ac:dyDescent="0.45">
      <c r="A78" s="14"/>
      <c r="B78" s="5" t="s">
        <v>1205</v>
      </c>
      <c r="C78" s="6"/>
      <c r="D78" s="6"/>
      <c r="E78" s="7"/>
      <c r="F78" s="6">
        <v>4100</v>
      </c>
      <c r="G78" s="6">
        <v>4100</v>
      </c>
      <c r="H78" s="21" t="s">
        <v>7</v>
      </c>
      <c r="I78" s="23">
        <v>24309</v>
      </c>
    </row>
    <row r="79" spans="1:12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2" s="43" customFormat="1" ht="21" x14ac:dyDescent="0.45">
      <c r="A80" s="14" t="s">
        <v>124</v>
      </c>
      <c r="B80" s="24" t="s">
        <v>1207</v>
      </c>
      <c r="C80" s="25">
        <v>8030</v>
      </c>
      <c r="D80" s="25">
        <v>8030</v>
      </c>
      <c r="E80" s="16" t="s">
        <v>5</v>
      </c>
      <c r="F80" s="26" t="s">
        <v>896</v>
      </c>
      <c r="G80" s="26" t="s">
        <v>896</v>
      </c>
      <c r="H80" s="39" t="s">
        <v>6</v>
      </c>
      <c r="I80" s="27" t="s">
        <v>1208</v>
      </c>
    </row>
    <row r="81" spans="1:12" s="43" customFormat="1" ht="21" x14ac:dyDescent="0.45">
      <c r="A81" s="14"/>
      <c r="B81" s="5"/>
      <c r="C81" s="6"/>
      <c r="D81" s="6"/>
      <c r="E81" s="7"/>
      <c r="F81" s="6">
        <v>8030</v>
      </c>
      <c r="G81" s="6">
        <v>8030</v>
      </c>
      <c r="H81" s="21" t="s">
        <v>7</v>
      </c>
      <c r="I81" s="23">
        <v>24312</v>
      </c>
    </row>
    <row r="82" spans="1:12" s="43" customFormat="1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12" ht="21" x14ac:dyDescent="0.45">
      <c r="A83" s="14" t="s">
        <v>125</v>
      </c>
      <c r="B83" s="24" t="s">
        <v>1209</v>
      </c>
      <c r="C83" s="25">
        <v>12500</v>
      </c>
      <c r="D83" s="25">
        <v>12500</v>
      </c>
      <c r="E83" s="16" t="s">
        <v>5</v>
      </c>
      <c r="F83" s="26" t="s">
        <v>197</v>
      </c>
      <c r="G83" s="26" t="s">
        <v>197</v>
      </c>
      <c r="H83" s="39" t="s">
        <v>6</v>
      </c>
      <c r="I83" s="27" t="s">
        <v>1211</v>
      </c>
    </row>
    <row r="84" spans="1:12" ht="21" x14ac:dyDescent="0.45">
      <c r="A84" s="14"/>
      <c r="B84" s="5" t="s">
        <v>1210</v>
      </c>
      <c r="C84" s="6"/>
      <c r="D84" s="6"/>
      <c r="E84" s="7"/>
      <c r="F84" s="6">
        <v>12500</v>
      </c>
      <c r="G84" s="6">
        <v>12500</v>
      </c>
      <c r="H84" s="21" t="s">
        <v>7</v>
      </c>
      <c r="I84" s="23">
        <v>24312</v>
      </c>
    </row>
    <row r="85" spans="1:12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</row>
    <row r="86" spans="1:12" ht="21" x14ac:dyDescent="0.45">
      <c r="A86" s="22" t="s">
        <v>126</v>
      </c>
      <c r="B86" s="24" t="s">
        <v>1212</v>
      </c>
      <c r="C86" s="25">
        <v>9300</v>
      </c>
      <c r="D86" s="25">
        <v>9300</v>
      </c>
      <c r="E86" s="16" t="s">
        <v>5</v>
      </c>
      <c r="F86" s="26" t="s">
        <v>658</v>
      </c>
      <c r="G86" s="26" t="s">
        <v>658</v>
      </c>
      <c r="H86" s="39" t="s">
        <v>6</v>
      </c>
      <c r="I86" s="27" t="s">
        <v>1213</v>
      </c>
    </row>
    <row r="87" spans="1:12" ht="21" x14ac:dyDescent="0.45">
      <c r="A87" s="14"/>
      <c r="B87" s="5" t="s">
        <v>1210</v>
      </c>
      <c r="C87" s="6"/>
      <c r="D87" s="6"/>
      <c r="E87" s="7"/>
      <c r="F87" s="6">
        <v>9300</v>
      </c>
      <c r="G87" s="6">
        <v>9300</v>
      </c>
      <c r="H87" s="21" t="s">
        <v>7</v>
      </c>
      <c r="I87" s="23">
        <v>24313</v>
      </c>
    </row>
    <row r="88" spans="1:12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  <c r="L88" s="56"/>
    </row>
    <row r="89" spans="1:12" ht="21" x14ac:dyDescent="0.45">
      <c r="A89" s="22" t="s">
        <v>133</v>
      </c>
      <c r="B89" s="24" t="s">
        <v>1214</v>
      </c>
      <c r="C89" s="25">
        <v>31000</v>
      </c>
      <c r="D89" s="25">
        <v>31000</v>
      </c>
      <c r="E89" s="16" t="s">
        <v>5</v>
      </c>
      <c r="F89" s="26" t="s">
        <v>1216</v>
      </c>
      <c r="G89" s="26" t="s">
        <v>1216</v>
      </c>
      <c r="H89" s="39" t="s">
        <v>6</v>
      </c>
      <c r="I89" s="27" t="s">
        <v>1217</v>
      </c>
    </row>
    <row r="90" spans="1:12" ht="21" x14ac:dyDescent="0.45">
      <c r="A90" s="14"/>
      <c r="B90" s="5" t="s">
        <v>1215</v>
      </c>
      <c r="C90" s="6"/>
      <c r="D90" s="6"/>
      <c r="E90" s="7"/>
      <c r="F90" s="6">
        <v>31000</v>
      </c>
      <c r="G90" s="6">
        <v>31000</v>
      </c>
      <c r="H90" s="21" t="s">
        <v>7</v>
      </c>
      <c r="I90" s="23">
        <v>24314</v>
      </c>
    </row>
    <row r="91" spans="1:12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12" ht="21" x14ac:dyDescent="0.45">
      <c r="A92" s="22" t="s">
        <v>134</v>
      </c>
      <c r="B92" s="24" t="s">
        <v>1218</v>
      </c>
      <c r="C92" s="25">
        <v>7090</v>
      </c>
      <c r="D92" s="25">
        <v>7090</v>
      </c>
      <c r="E92" s="16" t="s">
        <v>5</v>
      </c>
      <c r="F92" s="26" t="s">
        <v>1219</v>
      </c>
      <c r="G92" s="26" t="s">
        <v>1219</v>
      </c>
      <c r="H92" s="39" t="s">
        <v>6</v>
      </c>
      <c r="I92" s="27" t="s">
        <v>1220</v>
      </c>
    </row>
    <row r="93" spans="1:12" ht="21" x14ac:dyDescent="0.45">
      <c r="A93" s="14"/>
      <c r="B93" s="5" t="s">
        <v>249</v>
      </c>
      <c r="C93" s="6"/>
      <c r="D93" s="6"/>
      <c r="E93" s="7"/>
      <c r="F93" s="6">
        <v>7090</v>
      </c>
      <c r="G93" s="6">
        <v>7090</v>
      </c>
      <c r="H93" s="21" t="s">
        <v>7</v>
      </c>
      <c r="I93" s="23">
        <v>24314</v>
      </c>
    </row>
    <row r="94" spans="1:12" ht="21" x14ac:dyDescent="0.45">
      <c r="A94" s="15"/>
      <c r="B94" s="13"/>
      <c r="C94" s="11"/>
      <c r="D94" s="11"/>
      <c r="E94" s="10"/>
      <c r="F94" s="11"/>
      <c r="G94" s="11"/>
      <c r="H94" s="35" t="s">
        <v>8</v>
      </c>
      <c r="I94" s="38"/>
    </row>
    <row r="95" spans="1:12" x14ac:dyDescent="0.2">
      <c r="L95" s="56"/>
    </row>
    <row r="96" spans="1:12" x14ac:dyDescent="0.2">
      <c r="L96" s="56"/>
    </row>
    <row r="97" spans="1:12" x14ac:dyDescent="0.2">
      <c r="L97" s="56"/>
    </row>
    <row r="98" spans="1:12" x14ac:dyDescent="0.2">
      <c r="L98" s="75"/>
    </row>
    <row r="99" spans="1:12" ht="21" x14ac:dyDescent="0.2">
      <c r="K99" s="23"/>
      <c r="L99" s="75"/>
    </row>
    <row r="100" spans="1:12" x14ac:dyDescent="0.2">
      <c r="L100" s="75">
        <f>+C8+C11+C14+C17+C20+C23+C26+C29+C32+C35+C38+C41+C44+C47+C50+C53+C56+C59+C62+C65+C68+C71+C74+C77+C80+C83+C86+C89+C92</f>
        <v>872565</v>
      </c>
    </row>
    <row r="106" spans="1:12" s="43" customFormat="1" ht="18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12" s="43" customFormat="1" ht="18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12" s="43" customFormat="1" ht="18" x14ac:dyDescent="0.25">
      <c r="A108" s="1"/>
      <c r="B108" s="1"/>
      <c r="C108" s="1"/>
      <c r="D108" s="1"/>
      <c r="E108" s="1"/>
      <c r="F108" s="1"/>
      <c r="G108" s="1"/>
      <c r="H108" s="1"/>
      <c r="I108" s="1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27559055118110237" right="0.11811023622047245" top="0.27559055118110237" bottom="0.35433070866141736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76" workbookViewId="0">
      <selection activeCell="A89" sqref="A89:I93"/>
    </sheetView>
  </sheetViews>
  <sheetFormatPr defaultRowHeight="14.25" x14ac:dyDescent="0.2"/>
  <cols>
    <col min="1" max="1" width="4.75" style="1" customWidth="1"/>
    <col min="2" max="2" width="34.375" style="1" customWidth="1"/>
    <col min="3" max="3" width="9.875" style="1" customWidth="1"/>
    <col min="4" max="4" width="8.75" style="1" customWidth="1"/>
    <col min="5" max="5" width="11.625" style="1" customWidth="1"/>
    <col min="6" max="7" width="20" style="1" customWidth="1"/>
    <col min="8" max="8" width="18.625" style="1" customWidth="1"/>
    <col min="9" max="9" width="16.75" style="1" customWidth="1"/>
    <col min="10" max="11" width="9" style="1"/>
    <col min="12" max="12" width="13.125" style="1" bestFit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1222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1312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113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113" t="s">
        <v>28</v>
      </c>
    </row>
    <row r="6" spans="1:12" s="43" customFormat="1" ht="21" x14ac:dyDescent="0.45">
      <c r="A6" s="114" t="s">
        <v>2</v>
      </c>
      <c r="B6" s="147"/>
      <c r="C6" s="3" t="s">
        <v>22</v>
      </c>
      <c r="D6" s="147"/>
      <c r="E6" s="147"/>
      <c r="F6" s="44" t="s">
        <v>3</v>
      </c>
      <c r="G6" s="114" t="s">
        <v>25</v>
      </c>
      <c r="H6" s="150"/>
      <c r="I6" s="3" t="s">
        <v>29</v>
      </c>
    </row>
    <row r="7" spans="1:12" s="43" customFormat="1" ht="21" x14ac:dyDescent="0.45">
      <c r="A7" s="115"/>
      <c r="B7" s="148"/>
      <c r="C7" s="4" t="s">
        <v>4</v>
      </c>
      <c r="D7" s="115" t="s">
        <v>4</v>
      </c>
      <c r="E7" s="148"/>
      <c r="F7" s="115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1223</v>
      </c>
      <c r="C8" s="66">
        <v>70600</v>
      </c>
      <c r="D8" s="66">
        <v>70600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1224</v>
      </c>
    </row>
    <row r="9" spans="1:12" ht="21" x14ac:dyDescent="0.45">
      <c r="A9" s="14"/>
      <c r="B9" s="5"/>
      <c r="C9" s="6"/>
      <c r="D9" s="6"/>
      <c r="E9" s="7"/>
      <c r="F9" s="6">
        <v>70600</v>
      </c>
      <c r="G9" s="6">
        <v>70600</v>
      </c>
      <c r="H9" s="21" t="s">
        <v>7</v>
      </c>
      <c r="I9" s="23">
        <v>24322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53"/>
    </row>
    <row r="11" spans="1:12" ht="21" x14ac:dyDescent="0.45">
      <c r="A11" s="22" t="s">
        <v>10</v>
      </c>
      <c r="B11" s="24" t="s">
        <v>1225</v>
      </c>
      <c r="C11" s="25">
        <v>9300</v>
      </c>
      <c r="D11" s="25">
        <v>9300</v>
      </c>
      <c r="E11" s="16" t="s">
        <v>5</v>
      </c>
      <c r="F11" s="26" t="s">
        <v>647</v>
      </c>
      <c r="G11" s="26" t="s">
        <v>647</v>
      </c>
      <c r="H11" s="39" t="s">
        <v>6</v>
      </c>
      <c r="I11" s="9" t="s">
        <v>1226</v>
      </c>
      <c r="L11" s="68"/>
    </row>
    <row r="12" spans="1:12" ht="21" x14ac:dyDescent="0.45">
      <c r="A12" s="14"/>
      <c r="B12" s="5"/>
      <c r="C12" s="6"/>
      <c r="D12" s="6"/>
      <c r="E12" s="7"/>
      <c r="F12" s="6">
        <v>9300</v>
      </c>
      <c r="G12" s="6">
        <v>9300</v>
      </c>
      <c r="H12" s="21" t="s">
        <v>7</v>
      </c>
      <c r="I12" s="23">
        <v>24326</v>
      </c>
    </row>
    <row r="13" spans="1:12" ht="21" x14ac:dyDescent="0.45">
      <c r="A13" s="15"/>
      <c r="B13" s="13"/>
      <c r="C13" s="11"/>
      <c r="D13" s="11"/>
      <c r="E13" s="10"/>
      <c r="F13" s="6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1227</v>
      </c>
      <c r="C14" s="25">
        <v>750</v>
      </c>
      <c r="D14" s="25">
        <v>750</v>
      </c>
      <c r="E14" s="16" t="s">
        <v>5</v>
      </c>
      <c r="F14" s="26" t="s">
        <v>819</v>
      </c>
      <c r="G14" s="26" t="s">
        <v>819</v>
      </c>
      <c r="H14" s="39" t="s">
        <v>6</v>
      </c>
      <c r="I14" s="51" t="s">
        <v>1232</v>
      </c>
      <c r="K14" s="68"/>
    </row>
    <row r="15" spans="1:12" ht="21" x14ac:dyDescent="0.45">
      <c r="A15" s="14"/>
      <c r="B15" s="5" t="s">
        <v>1228</v>
      </c>
      <c r="C15" s="6"/>
      <c r="D15" s="6"/>
      <c r="E15" s="7"/>
      <c r="F15" s="6">
        <v>750</v>
      </c>
      <c r="G15" s="6">
        <v>750</v>
      </c>
      <c r="H15" s="21" t="s">
        <v>7</v>
      </c>
      <c r="I15" s="23">
        <v>24327</v>
      </c>
    </row>
    <row r="16" spans="1:12" ht="21" x14ac:dyDescent="0.45">
      <c r="A16" s="15"/>
      <c r="B16" s="13" t="s">
        <v>1229</v>
      </c>
      <c r="C16" s="11"/>
      <c r="D16" s="11"/>
      <c r="E16" s="10"/>
      <c r="F16" s="11"/>
      <c r="G16" s="11"/>
      <c r="H16" s="35" t="s">
        <v>8</v>
      </c>
      <c r="I16" s="38"/>
    </row>
    <row r="17" spans="1:11" ht="21" x14ac:dyDescent="0.45">
      <c r="A17" s="22" t="s">
        <v>73</v>
      </c>
      <c r="B17" s="24" t="s">
        <v>1230</v>
      </c>
      <c r="C17" s="25">
        <v>1500</v>
      </c>
      <c r="D17" s="25">
        <v>1500</v>
      </c>
      <c r="E17" s="16" t="s">
        <v>5</v>
      </c>
      <c r="F17" s="26" t="s">
        <v>819</v>
      </c>
      <c r="G17" s="26" t="s">
        <v>819</v>
      </c>
      <c r="H17" s="39" t="s">
        <v>6</v>
      </c>
      <c r="I17" s="51" t="s">
        <v>1232</v>
      </c>
      <c r="K17" s="68"/>
    </row>
    <row r="18" spans="1:11" ht="21" x14ac:dyDescent="0.45">
      <c r="A18" s="14"/>
      <c r="B18" s="5" t="s">
        <v>1231</v>
      </c>
      <c r="C18" s="6"/>
      <c r="D18" s="6"/>
      <c r="E18" s="7"/>
      <c r="F18" s="6">
        <v>1500</v>
      </c>
      <c r="G18" s="6">
        <v>1500</v>
      </c>
      <c r="H18" s="21" t="s">
        <v>7</v>
      </c>
      <c r="I18" s="23">
        <v>24327</v>
      </c>
    </row>
    <row r="19" spans="1:11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1" ht="21" x14ac:dyDescent="0.45">
      <c r="A20" s="76" t="s">
        <v>75</v>
      </c>
      <c r="B20" s="24" t="s">
        <v>1233</v>
      </c>
      <c r="C20" s="25">
        <v>1000</v>
      </c>
      <c r="D20" s="25">
        <v>1000</v>
      </c>
      <c r="E20" s="16" t="s">
        <v>5</v>
      </c>
      <c r="F20" s="26" t="s">
        <v>658</v>
      </c>
      <c r="G20" s="26" t="s">
        <v>658</v>
      </c>
      <c r="H20" s="39" t="s">
        <v>6</v>
      </c>
      <c r="I20" s="51" t="s">
        <v>1232</v>
      </c>
    </row>
    <row r="21" spans="1:11" ht="21" x14ac:dyDescent="0.45">
      <c r="A21" s="14"/>
      <c r="B21" s="5" t="s">
        <v>1234</v>
      </c>
      <c r="C21" s="6"/>
      <c r="D21" s="6"/>
      <c r="E21" s="7"/>
      <c r="F21" s="6">
        <v>1000</v>
      </c>
      <c r="G21" s="6">
        <v>1000</v>
      </c>
      <c r="H21" s="21" t="s">
        <v>7</v>
      </c>
      <c r="I21" s="23">
        <v>24327</v>
      </c>
    </row>
    <row r="22" spans="1:11" ht="21" x14ac:dyDescent="0.45">
      <c r="A22" s="15"/>
      <c r="B22" s="13"/>
      <c r="C22" s="11"/>
      <c r="D22" s="11"/>
      <c r="E22" s="10"/>
      <c r="F22" s="11"/>
      <c r="G22" s="11"/>
      <c r="H22" s="35" t="s">
        <v>8</v>
      </c>
      <c r="I22" s="38"/>
    </row>
    <row r="23" spans="1:11" ht="21" x14ac:dyDescent="0.45">
      <c r="A23" s="22" t="s">
        <v>9</v>
      </c>
      <c r="B23" s="24" t="s">
        <v>1235</v>
      </c>
      <c r="C23" s="25">
        <v>1000</v>
      </c>
      <c r="D23" s="25">
        <v>1000</v>
      </c>
      <c r="E23" s="16" t="s">
        <v>5</v>
      </c>
      <c r="F23" s="26" t="s">
        <v>658</v>
      </c>
      <c r="G23" s="26" t="s">
        <v>658</v>
      </c>
      <c r="H23" s="39" t="s">
        <v>6</v>
      </c>
      <c r="I23" s="51" t="s">
        <v>1238</v>
      </c>
    </row>
    <row r="24" spans="1:11" ht="21" x14ac:dyDescent="0.45">
      <c r="A24" s="14"/>
      <c r="B24" s="5" t="s">
        <v>1237</v>
      </c>
      <c r="C24" s="6"/>
      <c r="D24" s="6"/>
      <c r="E24" s="7"/>
      <c r="F24" s="6">
        <v>1000</v>
      </c>
      <c r="G24" s="6">
        <v>1000</v>
      </c>
      <c r="H24" s="21" t="s">
        <v>7</v>
      </c>
      <c r="I24" s="23">
        <v>24329</v>
      </c>
    </row>
    <row r="25" spans="1:11" ht="21" x14ac:dyDescent="0.45">
      <c r="A25" s="15"/>
      <c r="B25" s="13" t="s">
        <v>1236</v>
      </c>
      <c r="C25" s="11"/>
      <c r="D25" s="11"/>
      <c r="E25" s="10"/>
      <c r="F25" s="11"/>
      <c r="G25" s="11"/>
      <c r="H25" s="35" t="s">
        <v>8</v>
      </c>
      <c r="I25" s="38"/>
    </row>
    <row r="26" spans="1:11" ht="21" x14ac:dyDescent="0.45">
      <c r="A26" s="22" t="s">
        <v>11</v>
      </c>
      <c r="B26" s="116" t="s">
        <v>1239</v>
      </c>
      <c r="C26" s="25">
        <v>1010</v>
      </c>
      <c r="D26" s="25">
        <v>1010</v>
      </c>
      <c r="E26" s="16" t="s">
        <v>5</v>
      </c>
      <c r="F26" s="26" t="s">
        <v>197</v>
      </c>
      <c r="G26" s="26" t="s">
        <v>197</v>
      </c>
      <c r="H26" s="39" t="s">
        <v>6</v>
      </c>
      <c r="I26" s="51" t="s">
        <v>1238</v>
      </c>
    </row>
    <row r="27" spans="1:11" s="43" customFormat="1" ht="21" x14ac:dyDescent="0.45">
      <c r="A27" s="14"/>
      <c r="B27" s="5" t="s">
        <v>1240</v>
      </c>
      <c r="C27" s="6"/>
      <c r="D27" s="6"/>
      <c r="E27" s="7"/>
      <c r="F27" s="6">
        <v>1010</v>
      </c>
      <c r="G27" s="6">
        <v>1010</v>
      </c>
      <c r="H27" s="21" t="s">
        <v>7</v>
      </c>
      <c r="I27" s="23">
        <v>24329</v>
      </c>
    </row>
    <row r="28" spans="1:11" s="43" customFormat="1" ht="21" x14ac:dyDescent="0.45">
      <c r="A28" s="15"/>
      <c r="B28" s="13"/>
      <c r="C28" s="11"/>
      <c r="D28" s="11"/>
      <c r="E28" s="10"/>
      <c r="F28" s="11"/>
      <c r="G28" s="11"/>
      <c r="H28" s="35" t="s">
        <v>8</v>
      </c>
      <c r="I28" s="38"/>
    </row>
    <row r="29" spans="1:11" s="43" customFormat="1" ht="21" x14ac:dyDescent="0.45">
      <c r="A29" s="14" t="s">
        <v>12</v>
      </c>
      <c r="B29" s="24" t="s">
        <v>1241</v>
      </c>
      <c r="C29" s="92">
        <v>4598.5</v>
      </c>
      <c r="D29" s="92">
        <v>4598.5</v>
      </c>
      <c r="E29" s="16" t="s">
        <v>5</v>
      </c>
      <c r="F29" s="26" t="s">
        <v>607</v>
      </c>
      <c r="G29" s="26" t="s">
        <v>607</v>
      </c>
      <c r="H29" s="39" t="s">
        <v>6</v>
      </c>
      <c r="I29" s="9" t="s">
        <v>1243</v>
      </c>
    </row>
    <row r="30" spans="1:11" ht="21" x14ac:dyDescent="0.45">
      <c r="A30" s="14"/>
      <c r="B30" s="5" t="s">
        <v>1242</v>
      </c>
      <c r="C30" s="6"/>
      <c r="D30" s="6"/>
      <c r="E30" s="7"/>
      <c r="F30" s="71">
        <v>4598.5</v>
      </c>
      <c r="G30" s="71">
        <v>4598.5</v>
      </c>
      <c r="H30" s="21" t="s">
        <v>7</v>
      </c>
      <c r="I30" s="23">
        <v>24330</v>
      </c>
    </row>
    <row r="31" spans="1:11" ht="21" x14ac:dyDescent="0.45">
      <c r="A31" s="15"/>
      <c r="B31" s="13"/>
      <c r="C31" s="11"/>
      <c r="D31" s="11"/>
      <c r="E31" s="10"/>
      <c r="F31" s="11"/>
      <c r="G31" s="11"/>
      <c r="H31" s="35" t="s">
        <v>8</v>
      </c>
      <c r="I31" s="38"/>
    </row>
    <row r="32" spans="1:11" ht="21" x14ac:dyDescent="0.45">
      <c r="A32" s="14" t="s">
        <v>13</v>
      </c>
      <c r="B32" s="116" t="s">
        <v>1244</v>
      </c>
      <c r="C32" s="25">
        <v>1000</v>
      </c>
      <c r="D32" s="25">
        <v>1000</v>
      </c>
      <c r="E32" s="16" t="s">
        <v>5</v>
      </c>
      <c r="F32" s="26" t="s">
        <v>1246</v>
      </c>
      <c r="G32" s="26" t="s">
        <v>1246</v>
      </c>
      <c r="H32" s="39" t="s">
        <v>6</v>
      </c>
      <c r="I32" s="9" t="s">
        <v>1247</v>
      </c>
    </row>
    <row r="33" spans="1:12" ht="21" x14ac:dyDescent="0.45">
      <c r="A33" s="14"/>
      <c r="B33" s="5" t="s">
        <v>1245</v>
      </c>
      <c r="C33" s="6"/>
      <c r="D33" s="6"/>
      <c r="E33" s="7"/>
      <c r="F33" s="6">
        <v>1000</v>
      </c>
      <c r="G33" s="6">
        <v>1000</v>
      </c>
      <c r="H33" s="21" t="s">
        <v>7</v>
      </c>
      <c r="I33" s="23">
        <v>24330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38"/>
    </row>
    <row r="35" spans="1:12" ht="21" x14ac:dyDescent="0.45">
      <c r="A35" s="14" t="s">
        <v>14</v>
      </c>
      <c r="B35" s="24" t="s">
        <v>1252</v>
      </c>
      <c r="C35" s="25">
        <v>9280</v>
      </c>
      <c r="D35" s="25">
        <v>9280</v>
      </c>
      <c r="E35" s="16" t="s">
        <v>5</v>
      </c>
      <c r="F35" s="26" t="s">
        <v>197</v>
      </c>
      <c r="G35" s="26" t="s">
        <v>197</v>
      </c>
      <c r="H35" s="39" t="s">
        <v>6</v>
      </c>
      <c r="I35" s="9" t="s">
        <v>1249</v>
      </c>
      <c r="L35" s="56"/>
    </row>
    <row r="36" spans="1:12" ht="21" x14ac:dyDescent="0.45">
      <c r="A36" s="14"/>
      <c r="B36" s="5" t="s">
        <v>1248</v>
      </c>
      <c r="C36" s="6"/>
      <c r="D36" s="6"/>
      <c r="E36" s="7"/>
      <c r="F36" s="6">
        <v>9280</v>
      </c>
      <c r="G36" s="6">
        <v>9280</v>
      </c>
      <c r="H36" s="21" t="s">
        <v>7</v>
      </c>
      <c r="I36" s="23">
        <v>24335</v>
      </c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38"/>
    </row>
    <row r="38" spans="1:12" ht="21" x14ac:dyDescent="0.45">
      <c r="A38" s="14" t="s">
        <v>15</v>
      </c>
      <c r="B38" s="24" t="s">
        <v>1251</v>
      </c>
      <c r="C38" s="70">
        <v>20300</v>
      </c>
      <c r="D38" s="70">
        <v>20300</v>
      </c>
      <c r="E38" s="16" t="s">
        <v>5</v>
      </c>
      <c r="F38" s="26" t="s">
        <v>197</v>
      </c>
      <c r="G38" s="26" t="s">
        <v>197</v>
      </c>
      <c r="H38" s="39" t="s">
        <v>6</v>
      </c>
      <c r="I38" s="9" t="s">
        <v>1250</v>
      </c>
    </row>
    <row r="39" spans="1:12" ht="21" x14ac:dyDescent="0.45">
      <c r="A39" s="14"/>
      <c r="B39" s="5"/>
      <c r="C39" s="6"/>
      <c r="D39" s="6"/>
      <c r="E39" s="7"/>
      <c r="F39" s="71">
        <v>20300</v>
      </c>
      <c r="G39" s="71">
        <v>20300</v>
      </c>
      <c r="H39" s="21" t="s">
        <v>7</v>
      </c>
      <c r="I39" s="23">
        <v>24337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38"/>
    </row>
    <row r="41" spans="1:12" ht="21" x14ac:dyDescent="0.45">
      <c r="A41" s="14" t="s">
        <v>16</v>
      </c>
      <c r="B41" s="24" t="s">
        <v>1253</v>
      </c>
      <c r="C41" s="25">
        <v>15000</v>
      </c>
      <c r="D41" s="25">
        <v>15000</v>
      </c>
      <c r="E41" s="16" t="s">
        <v>5</v>
      </c>
      <c r="F41" s="62" t="s">
        <v>868</v>
      </c>
      <c r="G41" s="62" t="s">
        <v>868</v>
      </c>
      <c r="H41" s="39" t="s">
        <v>6</v>
      </c>
      <c r="I41" s="9" t="s">
        <v>1256</v>
      </c>
    </row>
    <row r="42" spans="1:12" ht="21" x14ac:dyDescent="0.45">
      <c r="A42" s="14"/>
      <c r="B42" s="5" t="s">
        <v>1254</v>
      </c>
      <c r="C42" s="6"/>
      <c r="D42" s="6"/>
      <c r="E42" s="7"/>
      <c r="F42" s="6">
        <v>15000</v>
      </c>
      <c r="G42" s="6">
        <v>15000</v>
      </c>
      <c r="H42" s="21" t="s">
        <v>7</v>
      </c>
      <c r="I42" s="23">
        <v>24340</v>
      </c>
      <c r="L42" s="56"/>
    </row>
    <row r="43" spans="1:12" ht="21" x14ac:dyDescent="0.45">
      <c r="A43" s="15"/>
      <c r="B43" s="13" t="s">
        <v>1255</v>
      </c>
      <c r="C43" s="11"/>
      <c r="D43" s="11"/>
      <c r="E43" s="10"/>
      <c r="F43" s="11"/>
      <c r="G43" s="11"/>
      <c r="H43" s="35" t="s">
        <v>8</v>
      </c>
      <c r="I43" s="38"/>
      <c r="L43" s="56"/>
    </row>
    <row r="44" spans="1:12" ht="21" x14ac:dyDescent="0.45">
      <c r="A44" s="22" t="s">
        <v>17</v>
      </c>
      <c r="B44" s="24" t="s">
        <v>1253</v>
      </c>
      <c r="C44" s="25">
        <v>27000</v>
      </c>
      <c r="D44" s="25">
        <v>27000</v>
      </c>
      <c r="E44" s="16" t="s">
        <v>5</v>
      </c>
      <c r="F44" s="62" t="s">
        <v>868</v>
      </c>
      <c r="G44" s="62" t="s">
        <v>868</v>
      </c>
      <c r="H44" s="39" t="s">
        <v>6</v>
      </c>
      <c r="I44" s="9" t="s">
        <v>1258</v>
      </c>
      <c r="L44" s="56"/>
    </row>
    <row r="45" spans="1:12" ht="21" x14ac:dyDescent="0.45">
      <c r="A45" s="14"/>
      <c r="B45" s="5" t="s">
        <v>1257</v>
      </c>
      <c r="C45" s="6"/>
      <c r="D45" s="6"/>
      <c r="E45" s="7"/>
      <c r="F45" s="6">
        <v>27000</v>
      </c>
      <c r="G45" s="6">
        <v>27000</v>
      </c>
      <c r="H45" s="21" t="s">
        <v>7</v>
      </c>
      <c r="I45" s="23">
        <v>24340</v>
      </c>
      <c r="L45" s="75"/>
    </row>
    <row r="46" spans="1:12" ht="21" x14ac:dyDescent="0.45">
      <c r="A46" s="15"/>
      <c r="B46" s="13"/>
      <c r="C46" s="11"/>
      <c r="D46" s="11"/>
      <c r="E46" s="10"/>
      <c r="F46" s="11"/>
      <c r="G46" s="11"/>
      <c r="H46" s="35" t="s">
        <v>8</v>
      </c>
      <c r="I46" s="38"/>
      <c r="L46" s="75"/>
    </row>
    <row r="47" spans="1:12" ht="21" x14ac:dyDescent="0.45">
      <c r="A47" s="22" t="s">
        <v>19</v>
      </c>
      <c r="B47" s="24" t="s">
        <v>1253</v>
      </c>
      <c r="C47" s="25">
        <v>15000</v>
      </c>
      <c r="D47" s="25">
        <v>15000</v>
      </c>
      <c r="E47" s="16" t="s">
        <v>5</v>
      </c>
      <c r="F47" s="62" t="s">
        <v>868</v>
      </c>
      <c r="G47" s="62" t="s">
        <v>868</v>
      </c>
      <c r="H47" s="39" t="s">
        <v>6</v>
      </c>
      <c r="I47" s="9" t="s">
        <v>1259</v>
      </c>
    </row>
    <row r="48" spans="1:12" ht="21" x14ac:dyDescent="0.45">
      <c r="A48" s="14"/>
      <c r="B48" s="5" t="s">
        <v>1313</v>
      </c>
      <c r="C48" s="6"/>
      <c r="D48" s="6"/>
      <c r="E48" s="7"/>
      <c r="F48" s="6">
        <v>15000</v>
      </c>
      <c r="G48" s="6">
        <v>15000</v>
      </c>
      <c r="H48" s="21" t="s">
        <v>7</v>
      </c>
      <c r="I48" s="23">
        <v>24340</v>
      </c>
    </row>
    <row r="49" spans="1:12" ht="21" x14ac:dyDescent="0.45">
      <c r="A49" s="15"/>
      <c r="B49" s="13" t="s">
        <v>1255</v>
      </c>
      <c r="C49" s="11"/>
      <c r="D49" s="11"/>
      <c r="E49" s="10"/>
      <c r="F49" s="11"/>
      <c r="G49" s="11"/>
      <c r="H49" s="35" t="s">
        <v>8</v>
      </c>
      <c r="I49" s="38"/>
    </row>
    <row r="50" spans="1:12" ht="21" x14ac:dyDescent="0.45">
      <c r="A50" s="14" t="s">
        <v>93</v>
      </c>
      <c r="B50" s="24" t="s">
        <v>1253</v>
      </c>
      <c r="C50" s="25">
        <v>19000</v>
      </c>
      <c r="D50" s="25">
        <v>19000</v>
      </c>
      <c r="E50" s="16" t="s">
        <v>5</v>
      </c>
      <c r="F50" s="62" t="s">
        <v>868</v>
      </c>
      <c r="G50" s="62" t="s">
        <v>868</v>
      </c>
      <c r="H50" s="39" t="s">
        <v>6</v>
      </c>
      <c r="I50" s="9" t="s">
        <v>1261</v>
      </c>
    </row>
    <row r="51" spans="1:12" ht="21" x14ac:dyDescent="0.45">
      <c r="A51" s="14"/>
      <c r="B51" s="5" t="s">
        <v>1260</v>
      </c>
      <c r="C51" s="6"/>
      <c r="D51" s="6"/>
      <c r="E51" s="7"/>
      <c r="F51" s="6">
        <v>19000</v>
      </c>
      <c r="G51" s="6">
        <v>19000</v>
      </c>
      <c r="H51" s="21" t="s">
        <v>7</v>
      </c>
      <c r="I51" s="23">
        <v>24340</v>
      </c>
    </row>
    <row r="52" spans="1:12" ht="21" x14ac:dyDescent="0.45">
      <c r="A52" s="15"/>
      <c r="B52" s="13"/>
      <c r="C52" s="11"/>
      <c r="D52" s="11"/>
      <c r="E52" s="10"/>
      <c r="F52" s="11"/>
      <c r="G52" s="11"/>
      <c r="H52" s="35" t="s">
        <v>8</v>
      </c>
      <c r="I52" s="38"/>
    </row>
    <row r="53" spans="1:12" s="43" customFormat="1" ht="21" x14ac:dyDescent="0.45">
      <c r="A53" s="14" t="s">
        <v>94</v>
      </c>
      <c r="B53" s="116" t="s">
        <v>1263</v>
      </c>
      <c r="C53" s="25">
        <v>4900</v>
      </c>
      <c r="D53" s="25">
        <v>4900</v>
      </c>
      <c r="E53" s="16" t="s">
        <v>5</v>
      </c>
      <c r="F53" s="26" t="s">
        <v>658</v>
      </c>
      <c r="G53" s="26" t="s">
        <v>658</v>
      </c>
      <c r="H53" s="39" t="s">
        <v>6</v>
      </c>
      <c r="I53" s="9" t="s">
        <v>1264</v>
      </c>
    </row>
    <row r="54" spans="1:12" s="43" customFormat="1" ht="21" x14ac:dyDescent="0.45">
      <c r="A54" s="14"/>
      <c r="B54" s="5" t="s">
        <v>1262</v>
      </c>
      <c r="C54" s="6"/>
      <c r="D54" s="6"/>
      <c r="E54" s="7"/>
      <c r="F54" s="6">
        <v>4900</v>
      </c>
      <c r="G54" s="6">
        <v>4900</v>
      </c>
      <c r="H54" s="21" t="s">
        <v>7</v>
      </c>
      <c r="I54" s="23">
        <v>24340</v>
      </c>
    </row>
    <row r="55" spans="1:12" s="43" customFormat="1" ht="21" x14ac:dyDescent="0.45">
      <c r="A55" s="15"/>
      <c r="B55" s="13"/>
      <c r="C55" s="11"/>
      <c r="D55" s="11"/>
      <c r="E55" s="10"/>
      <c r="F55" s="11"/>
      <c r="G55" s="11"/>
      <c r="H55" s="35" t="s">
        <v>8</v>
      </c>
      <c r="I55" s="38"/>
    </row>
    <row r="56" spans="1:12" ht="21" x14ac:dyDescent="0.45">
      <c r="A56" s="14" t="s">
        <v>97</v>
      </c>
      <c r="B56" s="116" t="s">
        <v>1265</v>
      </c>
      <c r="C56" s="25">
        <v>1000</v>
      </c>
      <c r="D56" s="25">
        <v>1000</v>
      </c>
      <c r="E56" s="16" t="s">
        <v>5</v>
      </c>
      <c r="F56" s="26" t="s">
        <v>658</v>
      </c>
      <c r="G56" s="26" t="s">
        <v>658</v>
      </c>
      <c r="H56" s="39" t="s">
        <v>6</v>
      </c>
      <c r="I56" s="9" t="s">
        <v>1267</v>
      </c>
    </row>
    <row r="57" spans="1:12" ht="21" x14ac:dyDescent="0.45">
      <c r="A57" s="14"/>
      <c r="B57" s="5" t="s">
        <v>1266</v>
      </c>
      <c r="C57" s="6"/>
      <c r="D57" s="6"/>
      <c r="E57" s="7"/>
      <c r="F57" s="6">
        <v>1000</v>
      </c>
      <c r="G57" s="6">
        <v>1000</v>
      </c>
      <c r="H57" s="21" t="s">
        <v>7</v>
      </c>
      <c r="I57" s="23">
        <v>24340</v>
      </c>
    </row>
    <row r="58" spans="1:12" ht="21" x14ac:dyDescent="0.45">
      <c r="A58" s="15"/>
      <c r="B58" s="13"/>
      <c r="C58" s="11"/>
      <c r="D58" s="11"/>
      <c r="E58" s="10"/>
      <c r="F58" s="11"/>
      <c r="G58" s="11"/>
      <c r="H58" s="35" t="s">
        <v>8</v>
      </c>
      <c r="I58" s="38"/>
    </row>
    <row r="59" spans="1:12" ht="21" x14ac:dyDescent="0.45">
      <c r="A59" s="14" t="s">
        <v>103</v>
      </c>
      <c r="B59" s="24" t="s">
        <v>1268</v>
      </c>
      <c r="C59" s="25">
        <v>2100</v>
      </c>
      <c r="D59" s="25">
        <v>2100</v>
      </c>
      <c r="E59" s="16" t="s">
        <v>5</v>
      </c>
      <c r="F59" s="26" t="s">
        <v>647</v>
      </c>
      <c r="G59" s="26" t="s">
        <v>647</v>
      </c>
      <c r="H59" s="39" t="s">
        <v>6</v>
      </c>
      <c r="I59" s="9" t="s">
        <v>1270</v>
      </c>
    </row>
    <row r="60" spans="1:12" ht="21" x14ac:dyDescent="0.45">
      <c r="A60" s="14"/>
      <c r="B60" s="5" t="s">
        <v>1269</v>
      </c>
      <c r="C60" s="6"/>
      <c r="D60" s="6"/>
      <c r="E60" s="7"/>
      <c r="F60" s="83">
        <v>2100</v>
      </c>
      <c r="G60" s="83">
        <v>2100</v>
      </c>
      <c r="H60" s="21" t="s">
        <v>7</v>
      </c>
      <c r="I60" s="23">
        <v>24340</v>
      </c>
    </row>
    <row r="61" spans="1:12" ht="21" x14ac:dyDescent="0.45">
      <c r="A61" s="15"/>
      <c r="B61" s="13"/>
      <c r="C61" s="11"/>
      <c r="D61" s="11"/>
      <c r="E61" s="10"/>
      <c r="F61" s="11"/>
      <c r="G61" s="11"/>
      <c r="H61" s="35" t="s">
        <v>8</v>
      </c>
      <c r="I61" s="38"/>
      <c r="L61" s="56"/>
    </row>
    <row r="62" spans="1:12" ht="21" x14ac:dyDescent="0.45">
      <c r="A62" s="14" t="s">
        <v>104</v>
      </c>
      <c r="B62" s="24" t="s">
        <v>1271</v>
      </c>
      <c r="C62" s="25">
        <v>3700</v>
      </c>
      <c r="D62" s="25">
        <v>3700</v>
      </c>
      <c r="E62" s="16" t="s">
        <v>5</v>
      </c>
      <c r="F62" s="26" t="s">
        <v>1273</v>
      </c>
      <c r="G62" s="26" t="s">
        <v>1273</v>
      </c>
      <c r="H62" s="39" t="s">
        <v>6</v>
      </c>
      <c r="I62" s="9" t="s">
        <v>1274</v>
      </c>
    </row>
    <row r="63" spans="1:12" ht="21" x14ac:dyDescent="0.45">
      <c r="A63" s="14"/>
      <c r="B63" s="5" t="s">
        <v>1272</v>
      </c>
      <c r="C63" s="6"/>
      <c r="D63" s="6"/>
      <c r="E63" s="7"/>
      <c r="F63" s="6">
        <v>3700</v>
      </c>
      <c r="G63" s="6">
        <v>3700</v>
      </c>
      <c r="H63" s="21" t="s">
        <v>7</v>
      </c>
      <c r="I63" s="23">
        <v>24337</v>
      </c>
    </row>
    <row r="64" spans="1:12" ht="21" x14ac:dyDescent="0.45">
      <c r="A64" s="15"/>
      <c r="B64" s="5"/>
      <c r="C64" s="11"/>
      <c r="D64" s="11"/>
      <c r="E64" s="10"/>
      <c r="F64" s="11"/>
      <c r="G64" s="11"/>
      <c r="H64" s="35" t="s">
        <v>8</v>
      </c>
      <c r="I64" s="38"/>
    </row>
    <row r="65" spans="1:12" ht="21" x14ac:dyDescent="0.45">
      <c r="A65" s="22" t="s">
        <v>107</v>
      </c>
      <c r="B65" s="24" t="s">
        <v>1275</v>
      </c>
      <c r="C65" s="25">
        <v>1550</v>
      </c>
      <c r="D65" s="25">
        <v>1550</v>
      </c>
      <c r="E65" s="16" t="s">
        <v>5</v>
      </c>
      <c r="F65" s="26" t="s">
        <v>186</v>
      </c>
      <c r="G65" s="26" t="s">
        <v>186</v>
      </c>
      <c r="H65" s="39" t="s">
        <v>6</v>
      </c>
      <c r="I65" s="51" t="s">
        <v>1277</v>
      </c>
    </row>
    <row r="66" spans="1:12" ht="21" x14ac:dyDescent="0.45">
      <c r="A66" s="14"/>
      <c r="B66" s="5" t="s">
        <v>1276</v>
      </c>
      <c r="C66" s="6"/>
      <c r="D66" s="6"/>
      <c r="E66" s="7"/>
      <c r="F66" s="6">
        <v>1550</v>
      </c>
      <c r="G66" s="6">
        <v>1550</v>
      </c>
      <c r="H66" s="21" t="s">
        <v>7</v>
      </c>
      <c r="I66" s="23">
        <v>24337</v>
      </c>
    </row>
    <row r="67" spans="1:12" ht="21" x14ac:dyDescent="0.45">
      <c r="A67" s="15"/>
      <c r="B67" s="13"/>
      <c r="C67" s="11"/>
      <c r="D67" s="11"/>
      <c r="E67" s="10"/>
      <c r="F67" s="11"/>
      <c r="G67" s="11"/>
      <c r="H67" s="35" t="s">
        <v>8</v>
      </c>
      <c r="I67" s="38"/>
    </row>
    <row r="68" spans="1:12" ht="21" x14ac:dyDescent="0.45">
      <c r="A68" s="22" t="s">
        <v>108</v>
      </c>
      <c r="B68" s="24" t="s">
        <v>1282</v>
      </c>
      <c r="C68" s="25">
        <v>15000</v>
      </c>
      <c r="D68" s="25">
        <v>15000</v>
      </c>
      <c r="E68" s="16" t="s">
        <v>5</v>
      </c>
      <c r="F68" s="26" t="s">
        <v>1279</v>
      </c>
      <c r="G68" s="26" t="s">
        <v>1279</v>
      </c>
      <c r="H68" s="39" t="s">
        <v>6</v>
      </c>
      <c r="I68" s="9" t="s">
        <v>1281</v>
      </c>
      <c r="L68" s="56"/>
    </row>
    <row r="69" spans="1:12" ht="21" x14ac:dyDescent="0.45">
      <c r="A69" s="14"/>
      <c r="B69" s="5" t="s">
        <v>1278</v>
      </c>
      <c r="C69" s="6"/>
      <c r="D69" s="6"/>
      <c r="E69" s="7"/>
      <c r="F69" s="61" t="s">
        <v>1280</v>
      </c>
      <c r="G69" s="61" t="s">
        <v>1280</v>
      </c>
      <c r="H69" s="21" t="s">
        <v>7</v>
      </c>
      <c r="I69" s="23">
        <v>24343</v>
      </c>
      <c r="L69" s="56"/>
    </row>
    <row r="70" spans="1:12" ht="21" x14ac:dyDescent="0.45">
      <c r="A70" s="15"/>
      <c r="B70" s="13"/>
      <c r="C70" s="11"/>
      <c r="D70" s="11"/>
      <c r="E70" s="10"/>
      <c r="F70" s="6">
        <v>15000</v>
      </c>
      <c r="G70" s="6">
        <v>15000</v>
      </c>
      <c r="H70" s="35" t="s">
        <v>8</v>
      </c>
      <c r="I70" s="38"/>
      <c r="L70" s="56"/>
    </row>
    <row r="71" spans="1:12" ht="21" x14ac:dyDescent="0.45">
      <c r="A71" s="14" t="s">
        <v>109</v>
      </c>
      <c r="B71" s="5" t="s">
        <v>1284</v>
      </c>
      <c r="C71" s="25">
        <v>5150</v>
      </c>
      <c r="D71" s="25">
        <v>5150</v>
      </c>
      <c r="E71" s="16" t="s">
        <v>5</v>
      </c>
      <c r="F71" s="26" t="s">
        <v>532</v>
      </c>
      <c r="G71" s="26" t="s">
        <v>532</v>
      </c>
      <c r="H71" s="39" t="s">
        <v>6</v>
      </c>
      <c r="I71" s="9" t="s">
        <v>1285</v>
      </c>
      <c r="L71" s="75"/>
    </row>
    <row r="72" spans="1:12" ht="21" x14ac:dyDescent="0.45">
      <c r="A72" s="14"/>
      <c r="B72" s="5" t="s">
        <v>1283</v>
      </c>
      <c r="C72" s="6"/>
      <c r="D72" s="6"/>
      <c r="E72" s="7"/>
      <c r="F72" s="6">
        <v>5150</v>
      </c>
      <c r="G72" s="6">
        <v>5150</v>
      </c>
      <c r="H72" s="21" t="s">
        <v>7</v>
      </c>
      <c r="I72" s="23">
        <v>24343</v>
      </c>
      <c r="L72" s="75"/>
    </row>
    <row r="73" spans="1:12" ht="21" x14ac:dyDescent="0.45">
      <c r="A73" s="15"/>
      <c r="B73" s="31"/>
      <c r="C73" s="11"/>
      <c r="D73" s="11"/>
      <c r="E73" s="10"/>
      <c r="F73" s="13"/>
      <c r="G73" s="11"/>
      <c r="H73" s="35" t="s">
        <v>8</v>
      </c>
      <c r="I73" s="38"/>
    </row>
    <row r="74" spans="1:12" ht="21" x14ac:dyDescent="0.45">
      <c r="A74" s="14" t="s">
        <v>115</v>
      </c>
      <c r="B74" s="117" t="s">
        <v>1286</v>
      </c>
      <c r="C74" s="25">
        <v>6300</v>
      </c>
      <c r="D74" s="25">
        <v>6300</v>
      </c>
      <c r="E74" s="16" t="s">
        <v>5</v>
      </c>
      <c r="F74" s="26" t="s">
        <v>413</v>
      </c>
      <c r="G74" s="26" t="s">
        <v>413</v>
      </c>
      <c r="H74" s="39" t="s">
        <v>6</v>
      </c>
      <c r="I74" s="51" t="s">
        <v>1288</v>
      </c>
    </row>
    <row r="75" spans="1:12" ht="21" x14ac:dyDescent="0.45">
      <c r="A75" s="14"/>
      <c r="B75" s="5" t="s">
        <v>1287</v>
      </c>
      <c r="C75" s="6"/>
      <c r="D75" s="6"/>
      <c r="E75" s="7"/>
      <c r="F75" s="6">
        <v>6300</v>
      </c>
      <c r="G75" s="6">
        <v>6300</v>
      </c>
      <c r="H75" s="21" t="s">
        <v>7</v>
      </c>
      <c r="I75" s="23">
        <v>24343</v>
      </c>
    </row>
    <row r="76" spans="1:12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12" ht="21" x14ac:dyDescent="0.45">
      <c r="A77" s="14" t="s">
        <v>119</v>
      </c>
      <c r="B77" s="24" t="s">
        <v>1292</v>
      </c>
      <c r="C77" s="25">
        <v>2360</v>
      </c>
      <c r="D77" s="25">
        <v>2360</v>
      </c>
      <c r="E77" s="16" t="s">
        <v>5</v>
      </c>
      <c r="F77" s="26" t="s">
        <v>1290</v>
      </c>
      <c r="G77" s="26" t="s">
        <v>1290</v>
      </c>
      <c r="H77" s="39" t="s">
        <v>6</v>
      </c>
      <c r="I77" s="9" t="s">
        <v>1291</v>
      </c>
    </row>
    <row r="78" spans="1:12" ht="21" x14ac:dyDescent="0.45">
      <c r="A78" s="14"/>
      <c r="B78" s="5" t="s">
        <v>1289</v>
      </c>
      <c r="C78" s="6"/>
      <c r="D78" s="6"/>
      <c r="E78" s="7"/>
      <c r="F78" s="6">
        <v>2360</v>
      </c>
      <c r="G78" s="6">
        <v>2360</v>
      </c>
      <c r="H78" s="21" t="s">
        <v>7</v>
      </c>
      <c r="I78" s="23">
        <v>24343</v>
      </c>
    </row>
    <row r="79" spans="1:12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2" s="43" customFormat="1" ht="21" x14ac:dyDescent="0.45">
      <c r="A80" s="14" t="s">
        <v>124</v>
      </c>
      <c r="B80" s="24" t="s">
        <v>1293</v>
      </c>
      <c r="C80" s="25">
        <v>2500</v>
      </c>
      <c r="D80" s="25">
        <v>2500</v>
      </c>
      <c r="E80" s="16" t="s">
        <v>5</v>
      </c>
      <c r="F80" s="26" t="s">
        <v>1246</v>
      </c>
      <c r="G80" s="26" t="s">
        <v>1246</v>
      </c>
      <c r="H80" s="39" t="s">
        <v>6</v>
      </c>
      <c r="I80" s="9" t="s">
        <v>1294</v>
      </c>
    </row>
    <row r="81" spans="1:12" s="43" customFormat="1" ht="21" x14ac:dyDescent="0.45">
      <c r="A81" s="14"/>
      <c r="B81" s="5" t="s">
        <v>1296</v>
      </c>
      <c r="C81" s="6"/>
      <c r="D81" s="6"/>
      <c r="E81" s="7"/>
      <c r="F81" s="6">
        <v>2500</v>
      </c>
      <c r="G81" s="6">
        <v>2500</v>
      </c>
      <c r="H81" s="21" t="s">
        <v>7</v>
      </c>
      <c r="I81" s="23">
        <v>24343</v>
      </c>
    </row>
    <row r="82" spans="1:12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12" ht="21" x14ac:dyDescent="0.45">
      <c r="A83" s="14" t="s">
        <v>125</v>
      </c>
      <c r="B83" s="24" t="s">
        <v>1295</v>
      </c>
      <c r="C83" s="25">
        <v>2670</v>
      </c>
      <c r="D83" s="25">
        <v>2670</v>
      </c>
      <c r="E83" s="16" t="s">
        <v>5</v>
      </c>
      <c r="F83" s="26" t="s">
        <v>647</v>
      </c>
      <c r="G83" s="26" t="s">
        <v>647</v>
      </c>
      <c r="H83" s="39" t="s">
        <v>6</v>
      </c>
      <c r="I83" s="9" t="s">
        <v>1298</v>
      </c>
    </row>
    <row r="84" spans="1:12" ht="21" x14ac:dyDescent="0.45">
      <c r="A84" s="14"/>
      <c r="B84" s="5" t="s">
        <v>1297</v>
      </c>
      <c r="C84" s="6"/>
      <c r="D84" s="6"/>
      <c r="E84" s="7"/>
      <c r="F84" s="6">
        <v>2670</v>
      </c>
      <c r="G84" s="6">
        <v>2670</v>
      </c>
      <c r="H84" s="21" t="s">
        <v>7</v>
      </c>
      <c r="I84" s="23">
        <v>24343</v>
      </c>
    </row>
    <row r="85" spans="1:12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</row>
    <row r="86" spans="1:12" ht="21" x14ac:dyDescent="0.45">
      <c r="A86" s="22" t="s">
        <v>126</v>
      </c>
      <c r="B86" s="24" t="s">
        <v>1299</v>
      </c>
      <c r="C86" s="25">
        <v>13900</v>
      </c>
      <c r="D86" s="25">
        <v>13900</v>
      </c>
      <c r="E86" s="16" t="s">
        <v>5</v>
      </c>
      <c r="F86" s="26" t="s">
        <v>647</v>
      </c>
      <c r="G86" s="26" t="s">
        <v>647</v>
      </c>
      <c r="H86" s="39" t="s">
        <v>6</v>
      </c>
      <c r="I86" s="9" t="s">
        <v>1300</v>
      </c>
    </row>
    <row r="87" spans="1:12" ht="21" x14ac:dyDescent="0.45">
      <c r="A87" s="14"/>
      <c r="B87" s="5"/>
      <c r="C87" s="6"/>
      <c r="D87" s="6"/>
      <c r="E87" s="7"/>
      <c r="F87" s="6">
        <v>13900</v>
      </c>
      <c r="G87" s="6">
        <v>13900</v>
      </c>
      <c r="H87" s="21" t="s">
        <v>7</v>
      </c>
      <c r="I87" s="23">
        <v>24347</v>
      </c>
      <c r="L87" s="56"/>
    </row>
    <row r="88" spans="1:12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</row>
    <row r="89" spans="1:12" ht="21" x14ac:dyDescent="0.45">
      <c r="A89" s="22" t="s">
        <v>133</v>
      </c>
      <c r="B89" s="24" t="s">
        <v>665</v>
      </c>
      <c r="C89" s="25">
        <v>20000</v>
      </c>
      <c r="D89" s="25">
        <v>20000</v>
      </c>
      <c r="E89" s="16" t="s">
        <v>5</v>
      </c>
      <c r="F89" s="26" t="s">
        <v>1302</v>
      </c>
      <c r="G89" s="26" t="s">
        <v>1302</v>
      </c>
      <c r="H89" s="39" t="s">
        <v>6</v>
      </c>
      <c r="I89" s="9" t="s">
        <v>1303</v>
      </c>
    </row>
    <row r="90" spans="1:12" ht="21" x14ac:dyDescent="0.45">
      <c r="A90" s="14"/>
      <c r="B90" s="5" t="s">
        <v>1301</v>
      </c>
      <c r="C90" s="6"/>
      <c r="D90" s="6"/>
      <c r="E90" s="7"/>
      <c r="F90" s="6">
        <v>20000</v>
      </c>
      <c r="G90" s="6">
        <v>20000</v>
      </c>
      <c r="H90" s="21" t="s">
        <v>7</v>
      </c>
      <c r="I90" s="23">
        <v>24348</v>
      </c>
    </row>
    <row r="91" spans="1:12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12" ht="21" x14ac:dyDescent="0.45">
      <c r="A92" s="22" t="s">
        <v>134</v>
      </c>
      <c r="B92" s="24" t="s">
        <v>1304</v>
      </c>
      <c r="C92" s="25">
        <v>7000</v>
      </c>
      <c r="D92" s="25">
        <v>7000</v>
      </c>
      <c r="E92" s="16" t="s">
        <v>5</v>
      </c>
      <c r="F92" s="26" t="s">
        <v>1306</v>
      </c>
      <c r="G92" s="26" t="s">
        <v>1306</v>
      </c>
      <c r="H92" s="39" t="s">
        <v>6</v>
      </c>
      <c r="I92" s="9" t="s">
        <v>1307</v>
      </c>
    </row>
    <row r="93" spans="1:12" ht="21" x14ac:dyDescent="0.45">
      <c r="A93" s="14"/>
      <c r="B93" s="5" t="s">
        <v>1305</v>
      </c>
      <c r="C93" s="6"/>
      <c r="D93" s="6"/>
      <c r="E93" s="7"/>
      <c r="F93" s="6">
        <v>7000</v>
      </c>
      <c r="G93" s="6">
        <v>7000</v>
      </c>
      <c r="H93" s="21" t="s">
        <v>7</v>
      </c>
      <c r="I93" s="23">
        <v>24350</v>
      </c>
    </row>
    <row r="94" spans="1:12" ht="21" x14ac:dyDescent="0.45">
      <c r="A94" s="15"/>
      <c r="B94" s="13"/>
      <c r="C94" s="11"/>
      <c r="D94" s="11"/>
      <c r="E94" s="10"/>
      <c r="F94" s="11"/>
      <c r="G94" s="11"/>
      <c r="H94" s="35" t="s">
        <v>8</v>
      </c>
      <c r="I94" s="38"/>
      <c r="L94" s="56"/>
    </row>
    <row r="95" spans="1:12" ht="21" x14ac:dyDescent="0.45">
      <c r="A95" s="22" t="s">
        <v>135</v>
      </c>
      <c r="B95" s="24" t="s">
        <v>1308</v>
      </c>
      <c r="C95" s="25">
        <v>7000</v>
      </c>
      <c r="D95" s="25">
        <v>7000</v>
      </c>
      <c r="E95" s="16" t="s">
        <v>5</v>
      </c>
      <c r="F95" s="26" t="s">
        <v>1310</v>
      </c>
      <c r="G95" s="26" t="s">
        <v>1310</v>
      </c>
      <c r="H95" s="39" t="s">
        <v>6</v>
      </c>
      <c r="I95" s="9" t="s">
        <v>1311</v>
      </c>
      <c r="L95" s="56"/>
    </row>
    <row r="96" spans="1:12" ht="21" x14ac:dyDescent="0.45">
      <c r="A96" s="14"/>
      <c r="B96" s="5" t="s">
        <v>1309</v>
      </c>
      <c r="C96" s="6"/>
      <c r="D96" s="6"/>
      <c r="E96" s="7"/>
      <c r="F96" s="6">
        <v>7000</v>
      </c>
      <c r="G96" s="6">
        <v>7000</v>
      </c>
      <c r="H96" s="21" t="s">
        <v>7</v>
      </c>
      <c r="I96" s="23">
        <v>24350</v>
      </c>
      <c r="L96" s="56"/>
    </row>
    <row r="97" spans="1:12" ht="21" x14ac:dyDescent="0.45">
      <c r="A97" s="15"/>
      <c r="B97" s="13"/>
      <c r="C97" s="11"/>
      <c r="D97" s="11"/>
      <c r="E97" s="10"/>
      <c r="F97" s="11"/>
      <c r="G97" s="11"/>
      <c r="H97" s="35" t="s">
        <v>8</v>
      </c>
      <c r="I97" s="38"/>
      <c r="L97" s="75"/>
    </row>
    <row r="98" spans="1:12" ht="21" x14ac:dyDescent="0.2">
      <c r="K98" s="23"/>
      <c r="L98" s="75"/>
    </row>
    <row r="99" spans="1:12" x14ac:dyDescent="0.2">
      <c r="L99" s="75">
        <f>+C8+C11+C14+C17+C20+C23+C26+C29+C32+C35+C38+C41+C44+C47+C50+C53+C56+C59+C62+C65+C68+C71+C74+C77+C80+C83+C86+C89+C92+C95</f>
        <v>291468.5</v>
      </c>
    </row>
    <row r="105" spans="1:12" s="43" customFormat="1" ht="18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12" s="43" customFormat="1" ht="18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12" s="43" customFormat="1" ht="18" x14ac:dyDescent="0.25">
      <c r="A107" s="1"/>
      <c r="B107" s="1"/>
      <c r="C107" s="1"/>
      <c r="D107" s="1"/>
      <c r="E107" s="1"/>
      <c r="F107" s="1"/>
      <c r="G107" s="1"/>
      <c r="H107" s="1"/>
      <c r="I107" s="1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27559055118110237" right="0.11811023622047245" top="0.27559055118110237" bottom="0.35433070866141736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selection activeCell="K7" sqref="K7"/>
    </sheetView>
  </sheetViews>
  <sheetFormatPr defaultRowHeight="14.25" x14ac:dyDescent="0.2"/>
  <cols>
    <col min="1" max="1" width="4.75" style="119" customWidth="1"/>
    <col min="2" max="2" width="33.875" style="119" customWidth="1"/>
    <col min="3" max="3" width="10.25" style="119" customWidth="1"/>
    <col min="4" max="4" width="10.5" style="119" customWidth="1"/>
    <col min="5" max="5" width="10.75" style="119" customWidth="1"/>
    <col min="6" max="6" width="18.375" style="119" customWidth="1"/>
    <col min="7" max="7" width="19.75" style="119" customWidth="1"/>
    <col min="8" max="8" width="18.125" style="119" customWidth="1"/>
    <col min="9" max="9" width="18.25" style="119" customWidth="1"/>
    <col min="10" max="11" width="9" style="119"/>
    <col min="12" max="12" width="13.125" style="119" bestFit="1" customWidth="1"/>
    <col min="13" max="16384" width="9" style="119"/>
  </cols>
  <sheetData>
    <row r="1" spans="1:12" ht="20.25" customHeight="1" x14ac:dyDescent="0.2">
      <c r="I1" s="120" t="s">
        <v>31</v>
      </c>
    </row>
    <row r="2" spans="1:12" ht="22.5" customHeight="1" x14ac:dyDescent="0.2">
      <c r="A2" s="144" t="s">
        <v>1314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45" t="s">
        <v>1457</v>
      </c>
      <c r="B4" s="145"/>
      <c r="C4" s="145"/>
      <c r="D4" s="145"/>
      <c r="E4" s="145"/>
      <c r="F4" s="145"/>
      <c r="G4" s="145"/>
      <c r="H4" s="145"/>
      <c r="I4" s="145"/>
    </row>
    <row r="5" spans="1:12" s="43" customFormat="1" ht="21" x14ac:dyDescent="0.45">
      <c r="A5" s="126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126" t="s">
        <v>28</v>
      </c>
    </row>
    <row r="6" spans="1:12" s="43" customFormat="1" ht="21" x14ac:dyDescent="0.45">
      <c r="A6" s="127" t="s">
        <v>2</v>
      </c>
      <c r="B6" s="147"/>
      <c r="C6" s="3" t="s">
        <v>22</v>
      </c>
      <c r="D6" s="147"/>
      <c r="E6" s="147"/>
      <c r="F6" s="44" t="s">
        <v>3</v>
      </c>
      <c r="G6" s="127" t="s">
        <v>25</v>
      </c>
      <c r="H6" s="150"/>
      <c r="I6" s="3" t="s">
        <v>29</v>
      </c>
    </row>
    <row r="7" spans="1:12" s="43" customFormat="1" ht="21" x14ac:dyDescent="0.45">
      <c r="A7" s="128"/>
      <c r="B7" s="148"/>
      <c r="C7" s="4" t="s">
        <v>4</v>
      </c>
      <c r="D7" s="128" t="s">
        <v>4</v>
      </c>
      <c r="E7" s="148"/>
      <c r="F7" s="128"/>
      <c r="G7" s="4"/>
      <c r="H7" s="151"/>
      <c r="I7" s="4" t="s">
        <v>30</v>
      </c>
    </row>
    <row r="8" spans="1:12" ht="21" x14ac:dyDescent="0.45">
      <c r="A8" s="20" t="s">
        <v>63</v>
      </c>
      <c r="B8" s="5" t="s">
        <v>1315</v>
      </c>
      <c r="C8" s="66">
        <v>75300</v>
      </c>
      <c r="D8" s="66">
        <v>75300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1319</v>
      </c>
    </row>
    <row r="9" spans="1:12" ht="21" x14ac:dyDescent="0.45">
      <c r="A9" s="14"/>
      <c r="B9" s="5"/>
      <c r="C9" s="6"/>
      <c r="D9" s="6"/>
      <c r="E9" s="7"/>
      <c r="F9" s="6">
        <v>75300</v>
      </c>
      <c r="G9" s="6">
        <v>75300</v>
      </c>
      <c r="H9" s="21" t="s">
        <v>7</v>
      </c>
      <c r="I9" s="23">
        <v>24351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121"/>
    </row>
    <row r="11" spans="1:12" ht="21" x14ac:dyDescent="0.45">
      <c r="A11" s="22" t="s">
        <v>10</v>
      </c>
      <c r="B11" s="24" t="s">
        <v>1316</v>
      </c>
      <c r="C11" s="25">
        <v>4480</v>
      </c>
      <c r="D11" s="25">
        <v>4480</v>
      </c>
      <c r="E11" s="16" t="s">
        <v>5</v>
      </c>
      <c r="F11" s="26" t="s">
        <v>1318</v>
      </c>
      <c r="G11" s="26" t="s">
        <v>1318</v>
      </c>
      <c r="H11" s="39" t="s">
        <v>6</v>
      </c>
      <c r="I11" s="51" t="s">
        <v>1320</v>
      </c>
      <c r="L11" s="122"/>
    </row>
    <row r="12" spans="1:12" ht="21" x14ac:dyDescent="0.45">
      <c r="A12" s="14"/>
      <c r="B12" s="5" t="s">
        <v>1317</v>
      </c>
      <c r="C12" s="6"/>
      <c r="D12" s="6"/>
      <c r="E12" s="7"/>
      <c r="F12" s="6">
        <v>4480</v>
      </c>
      <c r="G12" s="6">
        <v>4480</v>
      </c>
      <c r="H12" s="21" t="s">
        <v>7</v>
      </c>
      <c r="I12" s="23">
        <v>24354</v>
      </c>
    </row>
    <row r="13" spans="1:12" ht="21" x14ac:dyDescent="0.45">
      <c r="A13" s="15"/>
      <c r="B13" s="13"/>
      <c r="C13" s="11"/>
      <c r="D13" s="11"/>
      <c r="E13" s="10"/>
      <c r="F13" s="6"/>
      <c r="G13" s="11"/>
      <c r="H13" s="35" t="s">
        <v>8</v>
      </c>
      <c r="I13" s="123"/>
    </row>
    <row r="14" spans="1:12" ht="21" x14ac:dyDescent="0.45">
      <c r="A14" s="22" t="s">
        <v>18</v>
      </c>
      <c r="B14" s="24" t="s">
        <v>1446</v>
      </c>
      <c r="C14" s="25">
        <v>21000</v>
      </c>
      <c r="D14" s="25">
        <v>21000</v>
      </c>
      <c r="E14" s="16" t="s">
        <v>5</v>
      </c>
      <c r="F14" s="39" t="s">
        <v>868</v>
      </c>
      <c r="G14" s="39" t="s">
        <v>868</v>
      </c>
      <c r="H14" s="39" t="s">
        <v>6</v>
      </c>
      <c r="I14" s="9" t="s">
        <v>1326</v>
      </c>
    </row>
    <row r="15" spans="1:12" ht="21" x14ac:dyDescent="0.45">
      <c r="A15" s="14"/>
      <c r="B15" s="5" t="s">
        <v>1321</v>
      </c>
      <c r="C15" s="6"/>
      <c r="D15" s="6"/>
      <c r="E15" s="7"/>
      <c r="F15" s="6">
        <v>21000</v>
      </c>
      <c r="G15" s="6">
        <v>21000</v>
      </c>
      <c r="H15" s="21" t="s">
        <v>7</v>
      </c>
      <c r="I15" s="23">
        <v>24355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123"/>
    </row>
    <row r="17" spans="1:9" ht="21" x14ac:dyDescent="0.45">
      <c r="A17" s="22" t="s">
        <v>73</v>
      </c>
      <c r="B17" s="24" t="s">
        <v>1322</v>
      </c>
      <c r="C17" s="25">
        <v>2400</v>
      </c>
      <c r="D17" s="25">
        <v>2400</v>
      </c>
      <c r="E17" s="16" t="s">
        <v>5</v>
      </c>
      <c r="F17" s="26" t="s">
        <v>1324</v>
      </c>
      <c r="G17" s="26" t="s">
        <v>1324</v>
      </c>
      <c r="H17" s="39" t="s">
        <v>6</v>
      </c>
      <c r="I17" s="51" t="s">
        <v>1325</v>
      </c>
    </row>
    <row r="18" spans="1:9" ht="21" x14ac:dyDescent="0.45">
      <c r="A18" s="14"/>
      <c r="B18" s="117" t="s">
        <v>1323</v>
      </c>
      <c r="C18" s="6"/>
      <c r="D18" s="6"/>
      <c r="E18" s="7"/>
      <c r="F18" s="6">
        <v>2400</v>
      </c>
      <c r="G18" s="6">
        <v>2400</v>
      </c>
      <c r="H18" s="21" t="s">
        <v>7</v>
      </c>
      <c r="I18" s="23">
        <v>24355</v>
      </c>
    </row>
    <row r="19" spans="1:9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123"/>
    </row>
    <row r="20" spans="1:9" ht="21" x14ac:dyDescent="0.45">
      <c r="A20" s="22" t="s">
        <v>75</v>
      </c>
      <c r="B20" s="24" t="s">
        <v>1327</v>
      </c>
      <c r="C20" s="25">
        <v>500</v>
      </c>
      <c r="D20" s="25">
        <v>500</v>
      </c>
      <c r="E20" s="16" t="s">
        <v>5</v>
      </c>
      <c r="F20" s="26" t="s">
        <v>1329</v>
      </c>
      <c r="G20" s="26" t="s">
        <v>1329</v>
      </c>
      <c r="H20" s="39" t="s">
        <v>6</v>
      </c>
      <c r="I20" s="51" t="s">
        <v>1325</v>
      </c>
    </row>
    <row r="21" spans="1:9" ht="21" x14ac:dyDescent="0.45">
      <c r="A21" s="14"/>
      <c r="B21" s="5" t="s">
        <v>1328</v>
      </c>
      <c r="C21" s="6"/>
      <c r="D21" s="6"/>
      <c r="E21" s="7"/>
      <c r="F21" s="6">
        <v>500</v>
      </c>
      <c r="G21" s="6">
        <v>500</v>
      </c>
      <c r="H21" s="21" t="s">
        <v>7</v>
      </c>
      <c r="I21" s="23">
        <v>24355</v>
      </c>
    </row>
    <row r="22" spans="1:9" ht="21" x14ac:dyDescent="0.45">
      <c r="A22" s="15"/>
      <c r="B22" s="13"/>
      <c r="C22" s="11"/>
      <c r="D22" s="11"/>
      <c r="E22" s="10"/>
      <c r="F22" s="11"/>
      <c r="G22" s="11"/>
      <c r="H22" s="35" t="s">
        <v>8</v>
      </c>
      <c r="I22" s="123"/>
    </row>
    <row r="23" spans="1:9" ht="21" x14ac:dyDescent="0.45">
      <c r="A23" s="22" t="s">
        <v>9</v>
      </c>
      <c r="B23" s="24" t="s">
        <v>1330</v>
      </c>
      <c r="C23" s="25">
        <v>600</v>
      </c>
      <c r="D23" s="25">
        <v>600</v>
      </c>
      <c r="E23" s="16" t="s">
        <v>5</v>
      </c>
      <c r="F23" s="26" t="s">
        <v>186</v>
      </c>
      <c r="G23" s="26" t="s">
        <v>186</v>
      </c>
      <c r="H23" s="39" t="s">
        <v>6</v>
      </c>
      <c r="I23" s="51" t="s">
        <v>1331</v>
      </c>
    </row>
    <row r="24" spans="1:9" ht="21" x14ac:dyDescent="0.45">
      <c r="A24" s="14"/>
      <c r="B24" s="5" t="s">
        <v>1349</v>
      </c>
      <c r="C24" s="6"/>
      <c r="D24" s="6"/>
      <c r="E24" s="7"/>
      <c r="F24" s="6">
        <v>600</v>
      </c>
      <c r="G24" s="6">
        <v>600</v>
      </c>
      <c r="H24" s="21" t="s">
        <v>7</v>
      </c>
      <c r="I24" s="23">
        <v>24355</v>
      </c>
    </row>
    <row r="25" spans="1:9" ht="21" x14ac:dyDescent="0.45">
      <c r="A25" s="15"/>
      <c r="B25" s="13" t="s">
        <v>1350</v>
      </c>
      <c r="C25" s="11"/>
      <c r="D25" s="11"/>
      <c r="E25" s="10"/>
      <c r="F25" s="11"/>
      <c r="G25" s="11"/>
      <c r="H25" s="35" t="s">
        <v>8</v>
      </c>
      <c r="I25" s="123"/>
    </row>
    <row r="26" spans="1:9" ht="21" x14ac:dyDescent="0.45">
      <c r="A26" s="22" t="s">
        <v>11</v>
      </c>
      <c r="B26" s="24" t="s">
        <v>1332</v>
      </c>
      <c r="C26" s="25">
        <v>1550</v>
      </c>
      <c r="D26" s="25">
        <v>1550</v>
      </c>
      <c r="E26" s="16" t="s">
        <v>5</v>
      </c>
      <c r="F26" s="26" t="s">
        <v>1333</v>
      </c>
      <c r="G26" s="26" t="s">
        <v>1333</v>
      </c>
      <c r="H26" s="39" t="s">
        <v>6</v>
      </c>
      <c r="I26" s="51" t="s">
        <v>1331</v>
      </c>
    </row>
    <row r="27" spans="1:9" ht="21" x14ac:dyDescent="0.45">
      <c r="A27" s="14"/>
      <c r="B27" s="5" t="s">
        <v>1334</v>
      </c>
      <c r="C27" s="6"/>
      <c r="D27" s="6"/>
      <c r="E27" s="7"/>
      <c r="F27" s="6">
        <v>1550</v>
      </c>
      <c r="G27" s="6">
        <v>1550</v>
      </c>
      <c r="H27" s="21" t="s">
        <v>7</v>
      </c>
      <c r="I27" s="23">
        <v>24356</v>
      </c>
    </row>
    <row r="28" spans="1:9" s="43" customFormat="1" ht="21" x14ac:dyDescent="0.45">
      <c r="A28" s="15"/>
      <c r="B28" s="13"/>
      <c r="C28" s="11"/>
      <c r="D28" s="11"/>
      <c r="E28" s="10"/>
      <c r="F28" s="11"/>
      <c r="G28" s="11"/>
      <c r="H28" s="35" t="s">
        <v>8</v>
      </c>
      <c r="I28" s="123"/>
    </row>
    <row r="29" spans="1:9" s="43" customFormat="1" ht="21" x14ac:dyDescent="0.45">
      <c r="A29" s="14" t="s">
        <v>12</v>
      </c>
      <c r="B29" s="24" t="s">
        <v>1335</v>
      </c>
      <c r="C29" s="6">
        <v>17045</v>
      </c>
      <c r="D29" s="6">
        <v>17045</v>
      </c>
      <c r="E29" s="16" t="s">
        <v>5</v>
      </c>
      <c r="F29" s="26" t="s">
        <v>197</v>
      </c>
      <c r="G29" s="26" t="s">
        <v>197</v>
      </c>
      <c r="H29" s="39" t="s">
        <v>6</v>
      </c>
      <c r="I29" s="9" t="s">
        <v>1336</v>
      </c>
    </row>
    <row r="30" spans="1:9" s="43" customFormat="1" ht="21" x14ac:dyDescent="0.45">
      <c r="A30" s="14"/>
      <c r="B30" s="5"/>
      <c r="C30" s="6"/>
      <c r="D30" s="6"/>
      <c r="E30" s="7"/>
      <c r="F30" s="6">
        <v>17045</v>
      </c>
      <c r="G30" s="6">
        <v>17045</v>
      </c>
      <c r="H30" s="21" t="s">
        <v>7</v>
      </c>
      <c r="I30" s="23">
        <v>24356</v>
      </c>
    </row>
    <row r="31" spans="1:9" ht="21" x14ac:dyDescent="0.45">
      <c r="A31" s="15"/>
      <c r="B31" s="13"/>
      <c r="C31" s="11"/>
      <c r="D31" s="11"/>
      <c r="E31" s="10"/>
      <c r="F31" s="11"/>
      <c r="G31" s="11"/>
      <c r="H31" s="35" t="s">
        <v>8</v>
      </c>
      <c r="I31" s="123"/>
    </row>
    <row r="32" spans="1:9" ht="21" x14ac:dyDescent="0.45">
      <c r="A32" s="14" t="s">
        <v>13</v>
      </c>
      <c r="B32" s="24" t="s">
        <v>1337</v>
      </c>
      <c r="C32" s="25">
        <v>20650</v>
      </c>
      <c r="D32" s="25">
        <v>20650</v>
      </c>
      <c r="E32" s="16" t="s">
        <v>5</v>
      </c>
      <c r="F32" s="26" t="s">
        <v>896</v>
      </c>
      <c r="G32" s="26" t="s">
        <v>896</v>
      </c>
      <c r="H32" s="39" t="s">
        <v>6</v>
      </c>
      <c r="I32" s="9" t="s">
        <v>1338</v>
      </c>
    </row>
    <row r="33" spans="1:12" ht="21" x14ac:dyDescent="0.45">
      <c r="A33" s="14"/>
      <c r="B33" s="5"/>
      <c r="C33" s="6"/>
      <c r="D33" s="6"/>
      <c r="E33" s="7"/>
      <c r="F33" s="6">
        <v>20650</v>
      </c>
      <c r="G33" s="6">
        <v>20650</v>
      </c>
      <c r="H33" s="21" t="s">
        <v>7</v>
      </c>
      <c r="I33" s="23">
        <v>24356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123"/>
    </row>
    <row r="35" spans="1:12" ht="21" x14ac:dyDescent="0.45">
      <c r="A35" s="14" t="s">
        <v>14</v>
      </c>
      <c r="B35" s="24" t="s">
        <v>1339</v>
      </c>
      <c r="C35" s="25">
        <v>14700</v>
      </c>
      <c r="D35" s="25">
        <v>14700</v>
      </c>
      <c r="E35" s="16" t="s">
        <v>5</v>
      </c>
      <c r="F35" s="26" t="s">
        <v>1340</v>
      </c>
      <c r="G35" s="26" t="s">
        <v>1340</v>
      </c>
      <c r="H35" s="39" t="s">
        <v>6</v>
      </c>
      <c r="I35" s="9" t="s">
        <v>1341</v>
      </c>
    </row>
    <row r="36" spans="1:12" ht="21" x14ac:dyDescent="0.45">
      <c r="A36" s="14"/>
      <c r="B36" s="5"/>
      <c r="C36" s="6"/>
      <c r="D36" s="6"/>
      <c r="E36" s="7"/>
      <c r="F36" s="6">
        <v>14700</v>
      </c>
      <c r="G36" s="6">
        <v>14700</v>
      </c>
      <c r="H36" s="21" t="s">
        <v>7</v>
      </c>
      <c r="I36" s="23">
        <v>24356</v>
      </c>
      <c r="L36" s="124"/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123"/>
    </row>
    <row r="38" spans="1:12" ht="21" x14ac:dyDescent="0.45">
      <c r="A38" s="14" t="s">
        <v>15</v>
      </c>
      <c r="B38" s="24" t="s">
        <v>1342</v>
      </c>
      <c r="C38" s="6">
        <v>3125</v>
      </c>
      <c r="D38" s="6">
        <v>3125</v>
      </c>
      <c r="E38" s="16" t="s">
        <v>5</v>
      </c>
      <c r="F38" s="26" t="s">
        <v>197</v>
      </c>
      <c r="G38" s="26" t="s">
        <v>197</v>
      </c>
      <c r="H38" s="39" t="s">
        <v>6</v>
      </c>
      <c r="I38" s="9" t="s">
        <v>1343</v>
      </c>
    </row>
    <row r="39" spans="1:12" ht="21" x14ac:dyDescent="0.45">
      <c r="A39" s="14"/>
      <c r="B39" s="5"/>
      <c r="C39" s="6"/>
      <c r="D39" s="6"/>
      <c r="E39" s="7"/>
      <c r="F39" s="6">
        <v>3125</v>
      </c>
      <c r="G39" s="6">
        <v>3125</v>
      </c>
      <c r="H39" s="21" t="s">
        <v>7</v>
      </c>
      <c r="I39" s="23">
        <v>24356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123"/>
    </row>
    <row r="41" spans="1:12" ht="21" x14ac:dyDescent="0.45">
      <c r="A41" s="14" t="s">
        <v>16</v>
      </c>
      <c r="B41" s="24" t="s">
        <v>1347</v>
      </c>
      <c r="C41" s="25">
        <v>1750</v>
      </c>
      <c r="D41" s="25">
        <v>1750</v>
      </c>
      <c r="E41" s="16" t="s">
        <v>5</v>
      </c>
      <c r="F41" s="62" t="s">
        <v>896</v>
      </c>
      <c r="G41" s="62" t="s">
        <v>896</v>
      </c>
      <c r="H41" s="39" t="s">
        <v>6</v>
      </c>
      <c r="I41" s="9" t="s">
        <v>1344</v>
      </c>
    </row>
    <row r="42" spans="1:12" ht="21" x14ac:dyDescent="0.45">
      <c r="A42" s="14"/>
      <c r="B42" s="5" t="s">
        <v>1348</v>
      </c>
      <c r="C42" s="6"/>
      <c r="D42" s="6"/>
      <c r="E42" s="7"/>
      <c r="F42" s="6">
        <v>1750</v>
      </c>
      <c r="G42" s="6">
        <v>1750</v>
      </c>
      <c r="H42" s="21" t="s">
        <v>7</v>
      </c>
      <c r="I42" s="23">
        <v>24356</v>
      </c>
    </row>
    <row r="43" spans="1:12" ht="21" x14ac:dyDescent="0.45">
      <c r="A43" s="15"/>
      <c r="B43" s="13"/>
      <c r="C43" s="11"/>
      <c r="D43" s="11"/>
      <c r="E43" s="10"/>
      <c r="F43" s="11"/>
      <c r="G43" s="11"/>
      <c r="H43" s="35" t="s">
        <v>8</v>
      </c>
      <c r="I43" s="123"/>
      <c r="L43" s="124"/>
    </row>
    <row r="44" spans="1:12" ht="21" x14ac:dyDescent="0.45">
      <c r="A44" s="22" t="s">
        <v>17</v>
      </c>
      <c r="B44" s="24" t="s">
        <v>1345</v>
      </c>
      <c r="C44" s="25">
        <v>7900</v>
      </c>
      <c r="D44" s="25">
        <v>7900</v>
      </c>
      <c r="E44" s="16" t="s">
        <v>5</v>
      </c>
      <c r="F44" s="26" t="s">
        <v>1340</v>
      </c>
      <c r="G44" s="26" t="s">
        <v>1340</v>
      </c>
      <c r="H44" s="39" t="s">
        <v>6</v>
      </c>
      <c r="I44" s="9" t="s">
        <v>1346</v>
      </c>
      <c r="L44" s="124"/>
    </row>
    <row r="45" spans="1:12" ht="21" x14ac:dyDescent="0.45">
      <c r="A45" s="14"/>
      <c r="B45" s="5"/>
      <c r="C45" s="6"/>
      <c r="D45" s="6"/>
      <c r="E45" s="7"/>
      <c r="F45" s="6">
        <v>7900</v>
      </c>
      <c r="G45" s="6">
        <v>7900</v>
      </c>
      <c r="H45" s="21" t="s">
        <v>7</v>
      </c>
      <c r="I45" s="23">
        <v>24358</v>
      </c>
      <c r="L45" s="124"/>
    </row>
    <row r="46" spans="1:12" ht="21" x14ac:dyDescent="0.45">
      <c r="A46" s="15"/>
      <c r="B46" s="13"/>
      <c r="C46" s="11"/>
      <c r="D46" s="11"/>
      <c r="E46" s="10"/>
      <c r="F46" s="11"/>
      <c r="G46" s="11"/>
      <c r="H46" s="35" t="s">
        <v>8</v>
      </c>
      <c r="I46" s="123"/>
      <c r="L46" s="125"/>
    </row>
    <row r="47" spans="1:12" ht="21" x14ac:dyDescent="0.45">
      <c r="A47" s="22" t="s">
        <v>19</v>
      </c>
      <c r="B47" s="24" t="s">
        <v>1351</v>
      </c>
      <c r="C47" s="25">
        <v>56000</v>
      </c>
      <c r="D47" s="25">
        <v>56000</v>
      </c>
      <c r="E47" s="16" t="s">
        <v>5</v>
      </c>
      <c r="F47" s="26" t="s">
        <v>510</v>
      </c>
      <c r="G47" s="26" t="s">
        <v>510</v>
      </c>
      <c r="H47" s="39" t="s">
        <v>6</v>
      </c>
      <c r="I47" s="9" t="s">
        <v>1352</v>
      </c>
      <c r="L47" s="125"/>
    </row>
    <row r="48" spans="1:12" ht="21" x14ac:dyDescent="0.45">
      <c r="A48" s="14"/>
      <c r="B48" s="5"/>
      <c r="C48" s="6"/>
      <c r="D48" s="6"/>
      <c r="E48" s="7"/>
      <c r="F48" s="6">
        <v>56000</v>
      </c>
      <c r="G48" s="6">
        <v>56000</v>
      </c>
      <c r="H48" s="21" t="s">
        <v>7</v>
      </c>
      <c r="I48" s="23">
        <v>24358</v>
      </c>
    </row>
    <row r="49" spans="1:12" ht="21" x14ac:dyDescent="0.45">
      <c r="A49" s="15"/>
      <c r="B49" s="13"/>
      <c r="C49" s="11"/>
      <c r="D49" s="11"/>
      <c r="E49" s="10"/>
      <c r="F49" s="11"/>
      <c r="G49" s="11"/>
      <c r="H49" s="35" t="s">
        <v>8</v>
      </c>
      <c r="I49" s="123"/>
    </row>
    <row r="50" spans="1:12" ht="21" x14ac:dyDescent="0.45">
      <c r="A50" s="14" t="s">
        <v>93</v>
      </c>
      <c r="B50" s="24" t="s">
        <v>1353</v>
      </c>
      <c r="C50" s="25">
        <v>3150</v>
      </c>
      <c r="D50" s="25">
        <v>3150</v>
      </c>
      <c r="E50" s="16" t="s">
        <v>5</v>
      </c>
      <c r="F50" s="62" t="s">
        <v>1078</v>
      </c>
      <c r="G50" s="62" t="s">
        <v>1078</v>
      </c>
      <c r="H50" s="39" t="s">
        <v>6</v>
      </c>
      <c r="I50" s="9" t="s">
        <v>1354</v>
      </c>
    </row>
    <row r="51" spans="1:12" ht="21" x14ac:dyDescent="0.45">
      <c r="A51" s="14"/>
      <c r="B51" s="5"/>
      <c r="C51" s="6"/>
      <c r="D51" s="6"/>
      <c r="E51" s="7"/>
      <c r="F51" s="6">
        <v>3150</v>
      </c>
      <c r="G51" s="6">
        <v>3150</v>
      </c>
      <c r="H51" s="21" t="s">
        <v>7</v>
      </c>
      <c r="I51" s="23">
        <v>24358</v>
      </c>
    </row>
    <row r="52" spans="1:12" ht="21" x14ac:dyDescent="0.45">
      <c r="A52" s="15"/>
      <c r="B52" s="13"/>
      <c r="C52" s="11"/>
      <c r="D52" s="11"/>
      <c r="E52" s="10"/>
      <c r="F52" s="11"/>
      <c r="G52" s="11"/>
      <c r="H52" s="35" t="s">
        <v>8</v>
      </c>
      <c r="I52" s="123"/>
    </row>
    <row r="53" spans="1:12" ht="21" x14ac:dyDescent="0.45">
      <c r="A53" s="14" t="s">
        <v>94</v>
      </c>
      <c r="B53" s="24" t="s">
        <v>530</v>
      </c>
      <c r="C53" s="25">
        <v>6910</v>
      </c>
      <c r="D53" s="25">
        <v>6910</v>
      </c>
      <c r="E53" s="16" t="s">
        <v>5</v>
      </c>
      <c r="F53" s="26" t="s">
        <v>1273</v>
      </c>
      <c r="G53" s="26" t="s">
        <v>1273</v>
      </c>
      <c r="H53" s="39" t="s">
        <v>6</v>
      </c>
      <c r="I53" s="9" t="s">
        <v>1355</v>
      </c>
    </row>
    <row r="54" spans="1:12" s="43" customFormat="1" ht="21" x14ac:dyDescent="0.45">
      <c r="A54" s="14"/>
      <c r="B54" s="5" t="s">
        <v>1458</v>
      </c>
      <c r="C54" s="6"/>
      <c r="D54" s="6"/>
      <c r="E54" s="7"/>
      <c r="F54" s="6">
        <v>6910</v>
      </c>
      <c r="G54" s="6">
        <v>6910</v>
      </c>
      <c r="H54" s="21" t="s">
        <v>7</v>
      </c>
      <c r="I54" s="23">
        <v>24358</v>
      </c>
    </row>
    <row r="55" spans="1:12" s="43" customFormat="1" ht="21" x14ac:dyDescent="0.45">
      <c r="A55" s="15"/>
      <c r="B55" s="13"/>
      <c r="C55" s="11"/>
      <c r="D55" s="11"/>
      <c r="E55" s="10"/>
      <c r="F55" s="11"/>
      <c r="G55" s="11"/>
      <c r="H55" s="35" t="s">
        <v>8</v>
      </c>
      <c r="I55" s="123"/>
    </row>
    <row r="56" spans="1:12" s="43" customFormat="1" ht="21" x14ac:dyDescent="0.45">
      <c r="A56" s="14" t="s">
        <v>97</v>
      </c>
      <c r="B56" s="24" t="s">
        <v>1356</v>
      </c>
      <c r="C56" s="70">
        <v>6336.76</v>
      </c>
      <c r="D56" s="70">
        <v>6336.76</v>
      </c>
      <c r="E56" s="16" t="s">
        <v>5</v>
      </c>
      <c r="F56" s="26" t="s">
        <v>852</v>
      </c>
      <c r="G56" s="26" t="s">
        <v>852</v>
      </c>
      <c r="H56" s="39" t="s">
        <v>6</v>
      </c>
      <c r="I56" s="9" t="s">
        <v>1359</v>
      </c>
    </row>
    <row r="57" spans="1:12" ht="21" x14ac:dyDescent="0.45">
      <c r="A57" s="14"/>
      <c r="B57" s="5" t="s">
        <v>1357</v>
      </c>
      <c r="C57" s="6"/>
      <c r="D57" s="6"/>
      <c r="E57" s="7"/>
      <c r="F57" s="6" t="s">
        <v>1358</v>
      </c>
      <c r="G57" s="6" t="s">
        <v>1358</v>
      </c>
      <c r="H57" s="21" t="s">
        <v>7</v>
      </c>
      <c r="I57" s="23">
        <v>24358</v>
      </c>
    </row>
    <row r="58" spans="1:12" ht="21" x14ac:dyDescent="0.45">
      <c r="A58" s="15"/>
      <c r="B58" s="13"/>
      <c r="C58" s="11"/>
      <c r="D58" s="11"/>
      <c r="E58" s="10"/>
      <c r="F58" s="71">
        <v>3663.76</v>
      </c>
      <c r="G58" s="71">
        <v>3663.76</v>
      </c>
      <c r="H58" s="35" t="s">
        <v>8</v>
      </c>
      <c r="I58" s="123"/>
    </row>
    <row r="59" spans="1:12" ht="21" x14ac:dyDescent="0.45">
      <c r="A59" s="14" t="s">
        <v>103</v>
      </c>
      <c r="B59" s="24" t="s">
        <v>1360</v>
      </c>
      <c r="C59" s="25">
        <v>12000</v>
      </c>
      <c r="D59" s="25">
        <v>12000</v>
      </c>
      <c r="E59" s="16" t="s">
        <v>5</v>
      </c>
      <c r="F59" s="26" t="s">
        <v>510</v>
      </c>
      <c r="G59" s="26" t="s">
        <v>510</v>
      </c>
      <c r="H59" s="39" t="s">
        <v>6</v>
      </c>
      <c r="I59" s="9" t="s">
        <v>1362</v>
      </c>
    </row>
    <row r="60" spans="1:12" ht="21" x14ac:dyDescent="0.45">
      <c r="A60" s="14"/>
      <c r="B60" s="5" t="s">
        <v>1361</v>
      </c>
      <c r="C60" s="6"/>
      <c r="D60" s="6"/>
      <c r="E60" s="7"/>
      <c r="F60" s="83">
        <v>12000</v>
      </c>
      <c r="G60" s="83">
        <v>12000</v>
      </c>
      <c r="H60" s="21" t="s">
        <v>7</v>
      </c>
      <c r="I60" s="23">
        <v>24358</v>
      </c>
    </row>
    <row r="61" spans="1:12" ht="21" x14ac:dyDescent="0.45">
      <c r="A61" s="15"/>
      <c r="B61" s="13"/>
      <c r="C61" s="11"/>
      <c r="D61" s="11"/>
      <c r="E61" s="10"/>
      <c r="F61" s="11"/>
      <c r="G61" s="11"/>
      <c r="H61" s="35" t="s">
        <v>8</v>
      </c>
      <c r="I61" s="123"/>
    </row>
    <row r="62" spans="1:12" ht="21" x14ac:dyDescent="0.45">
      <c r="A62" s="14" t="s">
        <v>104</v>
      </c>
      <c r="B62" s="24" t="s">
        <v>1364</v>
      </c>
      <c r="C62" s="25">
        <v>8500</v>
      </c>
      <c r="D62" s="25">
        <v>8500</v>
      </c>
      <c r="E62" s="16" t="s">
        <v>5</v>
      </c>
      <c r="F62" s="26" t="s">
        <v>1216</v>
      </c>
      <c r="G62" s="26" t="s">
        <v>1216</v>
      </c>
      <c r="H62" s="39" t="s">
        <v>6</v>
      </c>
      <c r="I62" s="9" t="s">
        <v>1365</v>
      </c>
      <c r="L62" s="124"/>
    </row>
    <row r="63" spans="1:12" ht="21" x14ac:dyDescent="0.45">
      <c r="A63" s="14"/>
      <c r="B63" s="5" t="s">
        <v>1363</v>
      </c>
      <c r="C63" s="6"/>
      <c r="D63" s="6"/>
      <c r="E63" s="7"/>
      <c r="F63" s="6">
        <v>8500</v>
      </c>
      <c r="G63" s="6">
        <v>8500</v>
      </c>
      <c r="H63" s="21" t="s">
        <v>7</v>
      </c>
      <c r="I63" s="23">
        <v>24358</v>
      </c>
    </row>
    <row r="64" spans="1:12" ht="21" x14ac:dyDescent="0.45">
      <c r="A64" s="15"/>
      <c r="B64" s="5"/>
      <c r="C64" s="11"/>
      <c r="D64" s="11"/>
      <c r="E64" s="10"/>
      <c r="F64" s="11"/>
      <c r="G64" s="11"/>
      <c r="H64" s="35" t="s">
        <v>8</v>
      </c>
      <c r="I64" s="123"/>
    </row>
    <row r="65" spans="1:12" ht="21" x14ac:dyDescent="0.45">
      <c r="A65" s="22" t="s">
        <v>107</v>
      </c>
      <c r="B65" s="24" t="s">
        <v>1366</v>
      </c>
      <c r="C65" s="25">
        <v>2700</v>
      </c>
      <c r="D65" s="25">
        <v>2700</v>
      </c>
      <c r="E65" s="16" t="s">
        <v>5</v>
      </c>
      <c r="F65" s="26" t="s">
        <v>1078</v>
      </c>
      <c r="G65" s="26" t="s">
        <v>1078</v>
      </c>
      <c r="H65" s="39" t="s">
        <v>6</v>
      </c>
      <c r="I65" s="9" t="s">
        <v>1368</v>
      </c>
    </row>
    <row r="66" spans="1:12" ht="21" x14ac:dyDescent="0.45">
      <c r="A66" s="14"/>
      <c r="B66" s="5" t="s">
        <v>1367</v>
      </c>
      <c r="C66" s="6"/>
      <c r="D66" s="6"/>
      <c r="E66" s="7"/>
      <c r="F66" s="6">
        <v>2700</v>
      </c>
      <c r="G66" s="6">
        <v>2700</v>
      </c>
      <c r="H66" s="21" t="s">
        <v>7</v>
      </c>
      <c r="I66" s="23">
        <v>24358</v>
      </c>
    </row>
    <row r="67" spans="1:12" ht="21" x14ac:dyDescent="0.45">
      <c r="A67" s="15"/>
      <c r="B67" s="13"/>
      <c r="C67" s="11"/>
      <c r="D67" s="11"/>
      <c r="E67" s="10"/>
      <c r="F67" s="11"/>
      <c r="G67" s="11"/>
      <c r="H67" s="35" t="s">
        <v>8</v>
      </c>
      <c r="I67" s="123"/>
    </row>
    <row r="68" spans="1:12" ht="21" x14ac:dyDescent="0.45">
      <c r="A68" s="22" t="s">
        <v>108</v>
      </c>
      <c r="B68" s="24" t="s">
        <v>1369</v>
      </c>
      <c r="C68" s="25">
        <v>2200</v>
      </c>
      <c r="D68" s="25">
        <v>2200</v>
      </c>
      <c r="E68" s="16" t="s">
        <v>5</v>
      </c>
      <c r="F68" s="26" t="s">
        <v>1370</v>
      </c>
      <c r="G68" s="26" t="s">
        <v>1370</v>
      </c>
      <c r="H68" s="39" t="s">
        <v>6</v>
      </c>
      <c r="I68" s="9" t="s">
        <v>1371</v>
      </c>
    </row>
    <row r="69" spans="1:12" ht="21" x14ac:dyDescent="0.45">
      <c r="A69" s="14"/>
      <c r="B69" s="5"/>
      <c r="C69" s="6"/>
      <c r="D69" s="6"/>
      <c r="E69" s="7"/>
      <c r="F69" s="6">
        <v>2200</v>
      </c>
      <c r="G69" s="6">
        <v>2200</v>
      </c>
      <c r="H69" s="21" t="s">
        <v>7</v>
      </c>
      <c r="I69" s="23">
        <v>24361</v>
      </c>
      <c r="L69" s="124"/>
    </row>
    <row r="70" spans="1:12" ht="21" x14ac:dyDescent="0.45">
      <c r="A70" s="15"/>
      <c r="B70" s="13"/>
      <c r="C70" s="11"/>
      <c r="D70" s="11"/>
      <c r="E70" s="10"/>
      <c r="F70" s="118"/>
      <c r="G70" s="6"/>
      <c r="H70" s="35" t="s">
        <v>8</v>
      </c>
      <c r="I70" s="123"/>
      <c r="L70" s="124"/>
    </row>
    <row r="71" spans="1:12" ht="21" x14ac:dyDescent="0.45">
      <c r="A71" s="14" t="s">
        <v>109</v>
      </c>
      <c r="B71" s="5" t="s">
        <v>1372</v>
      </c>
      <c r="C71" s="25">
        <v>2200</v>
      </c>
      <c r="D71" s="25">
        <v>2200</v>
      </c>
      <c r="E71" s="16" t="s">
        <v>5</v>
      </c>
      <c r="F71" s="26" t="s">
        <v>1370</v>
      </c>
      <c r="G71" s="26" t="s">
        <v>1370</v>
      </c>
      <c r="H71" s="39" t="s">
        <v>6</v>
      </c>
      <c r="I71" s="9" t="s">
        <v>1373</v>
      </c>
      <c r="L71" s="124"/>
    </row>
    <row r="72" spans="1:12" ht="21" x14ac:dyDescent="0.45">
      <c r="A72" s="14"/>
      <c r="B72" s="5"/>
      <c r="C72" s="6"/>
      <c r="D72" s="6"/>
      <c r="E72" s="7"/>
      <c r="F72" s="6">
        <v>2200</v>
      </c>
      <c r="G72" s="6">
        <v>2200</v>
      </c>
      <c r="H72" s="21" t="s">
        <v>7</v>
      </c>
      <c r="I72" s="23">
        <v>24361</v>
      </c>
      <c r="L72" s="125"/>
    </row>
    <row r="73" spans="1:12" ht="21" x14ac:dyDescent="0.45">
      <c r="A73" s="15"/>
      <c r="B73" s="5"/>
      <c r="C73" s="11"/>
      <c r="D73" s="11"/>
      <c r="E73" s="10"/>
      <c r="F73" s="13"/>
      <c r="G73" s="11"/>
      <c r="H73" s="35" t="s">
        <v>8</v>
      </c>
      <c r="I73" s="123"/>
      <c r="L73" s="125"/>
    </row>
    <row r="74" spans="1:12" ht="21" x14ac:dyDescent="0.45">
      <c r="A74" s="14" t="s">
        <v>115</v>
      </c>
      <c r="B74" s="24" t="s">
        <v>1374</v>
      </c>
      <c r="C74" s="25">
        <v>2800</v>
      </c>
      <c r="D74" s="25">
        <v>2800</v>
      </c>
      <c r="E74" s="16" t="s">
        <v>5</v>
      </c>
      <c r="F74" s="26" t="s">
        <v>1370</v>
      </c>
      <c r="G74" s="26" t="s">
        <v>1370</v>
      </c>
      <c r="H74" s="39" t="s">
        <v>6</v>
      </c>
      <c r="I74" s="9" t="s">
        <v>1375</v>
      </c>
    </row>
    <row r="75" spans="1:12" ht="21" x14ac:dyDescent="0.45">
      <c r="A75" s="14"/>
      <c r="B75" s="5"/>
      <c r="C75" s="6"/>
      <c r="D75" s="6"/>
      <c r="E75" s="7"/>
      <c r="F75" s="6">
        <v>2800</v>
      </c>
      <c r="G75" s="6">
        <v>2800</v>
      </c>
      <c r="H75" s="21" t="s">
        <v>7</v>
      </c>
      <c r="I75" s="23">
        <v>24361</v>
      </c>
    </row>
    <row r="76" spans="1:12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123"/>
    </row>
    <row r="77" spans="1:12" ht="21" x14ac:dyDescent="0.45">
      <c r="A77" s="14" t="s">
        <v>119</v>
      </c>
      <c r="B77" s="5" t="s">
        <v>1376</v>
      </c>
      <c r="C77" s="25">
        <v>4200</v>
      </c>
      <c r="D77" s="25">
        <v>4200</v>
      </c>
      <c r="E77" s="16" t="s">
        <v>5</v>
      </c>
      <c r="F77" s="26" t="s">
        <v>1370</v>
      </c>
      <c r="G77" s="26" t="s">
        <v>1370</v>
      </c>
      <c r="H77" s="39" t="s">
        <v>6</v>
      </c>
      <c r="I77" s="9" t="s">
        <v>1377</v>
      </c>
    </row>
    <row r="78" spans="1:12" ht="21" x14ac:dyDescent="0.45">
      <c r="A78" s="14"/>
      <c r="B78" s="5"/>
      <c r="C78" s="6"/>
      <c r="D78" s="6"/>
      <c r="E78" s="7"/>
      <c r="F78" s="6">
        <v>4200</v>
      </c>
      <c r="G78" s="6">
        <v>4200</v>
      </c>
      <c r="H78" s="21" t="s">
        <v>7</v>
      </c>
      <c r="I78" s="23">
        <v>24361</v>
      </c>
    </row>
    <row r="79" spans="1:12" ht="21" x14ac:dyDescent="0.45">
      <c r="A79" s="15"/>
      <c r="B79" s="5"/>
      <c r="C79" s="11"/>
      <c r="D79" s="11"/>
      <c r="E79" s="10"/>
      <c r="F79" s="13"/>
      <c r="G79" s="11"/>
      <c r="H79" s="35" t="s">
        <v>8</v>
      </c>
      <c r="I79" s="123"/>
    </row>
    <row r="80" spans="1:12" s="43" customFormat="1" ht="21" x14ac:dyDescent="0.45">
      <c r="A80" s="14" t="s">
        <v>1444</v>
      </c>
      <c r="B80" s="24" t="s">
        <v>1378</v>
      </c>
      <c r="C80" s="25">
        <v>2000</v>
      </c>
      <c r="D80" s="25">
        <v>2000</v>
      </c>
      <c r="E80" s="16" t="s">
        <v>5</v>
      </c>
      <c r="F80" s="26" t="s">
        <v>1370</v>
      </c>
      <c r="G80" s="26" t="s">
        <v>1370</v>
      </c>
      <c r="H80" s="39" t="s">
        <v>6</v>
      </c>
      <c r="I80" s="9" t="s">
        <v>1379</v>
      </c>
    </row>
    <row r="81" spans="1:12" s="43" customFormat="1" ht="21" x14ac:dyDescent="0.45">
      <c r="A81" s="14" t="s">
        <v>1445</v>
      </c>
      <c r="B81" s="5"/>
      <c r="C81" s="6"/>
      <c r="D81" s="6"/>
      <c r="E81" s="7"/>
      <c r="F81" s="6">
        <v>2000</v>
      </c>
      <c r="G81" s="6">
        <v>2000</v>
      </c>
      <c r="H81" s="21" t="s">
        <v>7</v>
      </c>
      <c r="I81" s="23">
        <v>24361</v>
      </c>
    </row>
    <row r="82" spans="1:12" s="43" customFormat="1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123"/>
    </row>
    <row r="83" spans="1:12" ht="21" x14ac:dyDescent="0.45">
      <c r="A83" s="14" t="s">
        <v>125</v>
      </c>
      <c r="B83" s="5" t="s">
        <v>1380</v>
      </c>
      <c r="C83" s="25">
        <v>2800</v>
      </c>
      <c r="D83" s="25">
        <v>2800</v>
      </c>
      <c r="E83" s="16" t="s">
        <v>5</v>
      </c>
      <c r="F83" s="26" t="s">
        <v>1370</v>
      </c>
      <c r="G83" s="26" t="s">
        <v>1370</v>
      </c>
      <c r="H83" s="39" t="s">
        <v>6</v>
      </c>
      <c r="I83" s="9" t="s">
        <v>1381</v>
      </c>
    </row>
    <row r="84" spans="1:12" ht="21" x14ac:dyDescent="0.45">
      <c r="A84" s="14"/>
      <c r="B84" s="5"/>
      <c r="C84" s="6"/>
      <c r="D84" s="6"/>
      <c r="E84" s="7"/>
      <c r="F84" s="6">
        <v>2800</v>
      </c>
      <c r="G84" s="6">
        <v>2800</v>
      </c>
      <c r="H84" s="21" t="s">
        <v>7</v>
      </c>
      <c r="I84" s="23">
        <v>24361</v>
      </c>
    </row>
    <row r="85" spans="1:12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123"/>
    </row>
    <row r="86" spans="1:12" ht="21" x14ac:dyDescent="0.45">
      <c r="A86" s="22" t="s">
        <v>126</v>
      </c>
      <c r="B86" s="5" t="s">
        <v>1382</v>
      </c>
      <c r="C86" s="25">
        <v>1600</v>
      </c>
      <c r="D86" s="25">
        <v>1600</v>
      </c>
      <c r="E86" s="16" t="s">
        <v>5</v>
      </c>
      <c r="F86" s="26" t="s">
        <v>1370</v>
      </c>
      <c r="G86" s="26" t="s">
        <v>1370</v>
      </c>
      <c r="H86" s="39" t="s">
        <v>6</v>
      </c>
      <c r="I86" s="9" t="s">
        <v>1383</v>
      </c>
    </row>
    <row r="87" spans="1:12" ht="21" x14ac:dyDescent="0.45">
      <c r="A87" s="14"/>
      <c r="B87" s="5"/>
      <c r="C87" s="6"/>
      <c r="D87" s="6"/>
      <c r="E87" s="7"/>
      <c r="F87" s="6">
        <v>1600</v>
      </c>
      <c r="G87" s="6">
        <v>1600</v>
      </c>
      <c r="H87" s="21" t="s">
        <v>7</v>
      </c>
      <c r="I87" s="23">
        <v>24361</v>
      </c>
    </row>
    <row r="88" spans="1:12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123"/>
      <c r="L88" s="124"/>
    </row>
    <row r="89" spans="1:12" ht="21" x14ac:dyDescent="0.45">
      <c r="A89" s="22" t="s">
        <v>133</v>
      </c>
      <c r="B89" s="5" t="s">
        <v>1384</v>
      </c>
      <c r="C89" s="25">
        <v>2000</v>
      </c>
      <c r="D89" s="25">
        <v>2000</v>
      </c>
      <c r="E89" s="16" t="s">
        <v>5</v>
      </c>
      <c r="F89" s="26" t="s">
        <v>1370</v>
      </c>
      <c r="G89" s="26" t="s">
        <v>1370</v>
      </c>
      <c r="H89" s="39" t="s">
        <v>6</v>
      </c>
      <c r="I89" s="9" t="s">
        <v>1385</v>
      </c>
    </row>
    <row r="90" spans="1:12" ht="21" x14ac:dyDescent="0.45">
      <c r="A90" s="14"/>
      <c r="B90" s="5"/>
      <c r="C90" s="6"/>
      <c r="D90" s="6"/>
      <c r="E90" s="7"/>
      <c r="F90" s="6">
        <v>2000</v>
      </c>
      <c r="G90" s="6">
        <v>2000</v>
      </c>
      <c r="H90" s="21" t="s">
        <v>7</v>
      </c>
      <c r="I90" s="23">
        <v>24361</v>
      </c>
    </row>
    <row r="91" spans="1:12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123"/>
      <c r="L91" s="124"/>
    </row>
    <row r="92" spans="1:12" ht="21" x14ac:dyDescent="0.45">
      <c r="A92" s="22" t="s">
        <v>134</v>
      </c>
      <c r="B92" s="24" t="s">
        <v>1386</v>
      </c>
      <c r="C92" s="25">
        <v>15000</v>
      </c>
      <c r="D92" s="25">
        <v>15000</v>
      </c>
      <c r="E92" s="16" t="s">
        <v>5</v>
      </c>
      <c r="F92" s="26" t="s">
        <v>510</v>
      </c>
      <c r="G92" s="26" t="s">
        <v>510</v>
      </c>
      <c r="H92" s="39" t="s">
        <v>6</v>
      </c>
      <c r="I92" s="9" t="s">
        <v>1387</v>
      </c>
    </row>
    <row r="93" spans="1:12" ht="21" x14ac:dyDescent="0.45">
      <c r="A93" s="14"/>
      <c r="B93" s="5"/>
      <c r="C93" s="6"/>
      <c r="D93" s="6"/>
      <c r="E93" s="7"/>
      <c r="F93" s="6">
        <v>15000</v>
      </c>
      <c r="G93" s="6">
        <v>15000</v>
      </c>
      <c r="H93" s="21" t="s">
        <v>7</v>
      </c>
      <c r="I93" s="23">
        <v>24362</v>
      </c>
    </row>
    <row r="94" spans="1:12" ht="21" x14ac:dyDescent="0.45">
      <c r="A94" s="15"/>
      <c r="B94" s="13"/>
      <c r="C94" s="11"/>
      <c r="D94" s="11"/>
      <c r="E94" s="10"/>
      <c r="F94" s="11"/>
      <c r="G94" s="11"/>
      <c r="H94" s="35" t="s">
        <v>8</v>
      </c>
      <c r="I94" s="123"/>
      <c r="L94" s="124"/>
    </row>
    <row r="95" spans="1:12" ht="21" x14ac:dyDescent="0.45">
      <c r="A95" s="22" t="s">
        <v>135</v>
      </c>
      <c r="B95" s="24" t="s">
        <v>1388</v>
      </c>
      <c r="C95" s="25">
        <v>8700</v>
      </c>
      <c r="D95" s="25">
        <v>8700</v>
      </c>
      <c r="E95" s="16" t="s">
        <v>5</v>
      </c>
      <c r="F95" s="26" t="s">
        <v>1390</v>
      </c>
      <c r="G95" s="26" t="s">
        <v>1390</v>
      </c>
      <c r="H95" s="39" t="s">
        <v>6</v>
      </c>
      <c r="I95" s="9" t="s">
        <v>1391</v>
      </c>
      <c r="L95" s="124"/>
    </row>
    <row r="96" spans="1:12" ht="21" x14ac:dyDescent="0.45">
      <c r="A96" s="14"/>
      <c r="B96" s="5" t="s">
        <v>1389</v>
      </c>
      <c r="C96" s="6"/>
      <c r="D96" s="6"/>
      <c r="E96" s="7"/>
      <c r="F96" s="6">
        <v>8700</v>
      </c>
      <c r="G96" s="6">
        <v>8700</v>
      </c>
      <c r="H96" s="21" t="s">
        <v>7</v>
      </c>
      <c r="I96" s="23">
        <v>24362</v>
      </c>
      <c r="L96" s="124"/>
    </row>
    <row r="97" spans="1:12" ht="21" x14ac:dyDescent="0.45">
      <c r="A97" s="15"/>
      <c r="B97" s="13"/>
      <c r="C97" s="11"/>
      <c r="D97" s="11"/>
      <c r="E97" s="10"/>
      <c r="F97" s="11"/>
      <c r="G97" s="11"/>
      <c r="H97" s="35" t="s">
        <v>8</v>
      </c>
      <c r="I97" s="123"/>
      <c r="L97" s="124"/>
    </row>
    <row r="98" spans="1:12" ht="21" x14ac:dyDescent="0.45">
      <c r="A98" s="22" t="s">
        <v>136</v>
      </c>
      <c r="B98" s="24" t="s">
        <v>1392</v>
      </c>
      <c r="C98" s="25">
        <v>14300</v>
      </c>
      <c r="D98" s="25">
        <v>14300</v>
      </c>
      <c r="E98" s="16" t="s">
        <v>5</v>
      </c>
      <c r="F98" s="26" t="s">
        <v>1393</v>
      </c>
      <c r="G98" s="26" t="s">
        <v>1393</v>
      </c>
      <c r="H98" s="39" t="s">
        <v>6</v>
      </c>
      <c r="I98" s="9" t="s">
        <v>1395</v>
      </c>
      <c r="L98" s="125"/>
    </row>
    <row r="99" spans="1:12" ht="21" x14ac:dyDescent="0.45">
      <c r="A99" s="14"/>
      <c r="B99" s="5"/>
      <c r="C99" s="6"/>
      <c r="D99" s="6"/>
      <c r="E99" s="7"/>
      <c r="F99" s="61" t="s">
        <v>1394</v>
      </c>
      <c r="G99" s="61" t="s">
        <v>1394</v>
      </c>
      <c r="H99" s="21" t="s">
        <v>7</v>
      </c>
      <c r="I99" s="23">
        <v>24362</v>
      </c>
      <c r="L99" s="125"/>
    </row>
    <row r="100" spans="1:12" ht="21" x14ac:dyDescent="0.45">
      <c r="A100" s="15"/>
      <c r="B100" s="13"/>
      <c r="C100" s="11"/>
      <c r="D100" s="11"/>
      <c r="E100" s="10"/>
      <c r="F100" s="6">
        <v>14300</v>
      </c>
      <c r="G100" s="6">
        <v>14300</v>
      </c>
      <c r="H100" s="35" t="s">
        <v>8</v>
      </c>
      <c r="I100" s="123"/>
      <c r="L100" s="125">
        <f>+C8+C11+C14+C17+C20+C23+C26+C29+C32+C35+C38+C41+C44+C47+C50+C53+C56+C59+C62+C65+C68+C71+C74+C77+C80+C83+C86+C89+C92+C95</f>
        <v>310096.76</v>
      </c>
    </row>
    <row r="101" spans="1:12" ht="21" x14ac:dyDescent="0.45">
      <c r="A101" s="22" t="s">
        <v>137</v>
      </c>
      <c r="B101" s="24" t="s">
        <v>1396</v>
      </c>
      <c r="C101" s="25">
        <v>2175</v>
      </c>
      <c r="D101" s="25">
        <v>2175</v>
      </c>
      <c r="E101" s="16" t="s">
        <v>5</v>
      </c>
      <c r="F101" s="26" t="s">
        <v>502</v>
      </c>
      <c r="G101" s="26" t="s">
        <v>502</v>
      </c>
      <c r="H101" s="39" t="s">
        <v>6</v>
      </c>
      <c r="I101" s="51" t="s">
        <v>1397</v>
      </c>
    </row>
    <row r="102" spans="1:12" ht="21" x14ac:dyDescent="0.45">
      <c r="A102" s="14"/>
      <c r="B102" s="5"/>
      <c r="C102" s="6"/>
      <c r="D102" s="6"/>
      <c r="E102" s="7"/>
      <c r="F102" s="6">
        <v>2175</v>
      </c>
      <c r="G102" s="6">
        <v>2175</v>
      </c>
      <c r="H102" s="21" t="s">
        <v>7</v>
      </c>
      <c r="I102" s="23">
        <v>24363</v>
      </c>
    </row>
    <row r="103" spans="1:12" ht="21" x14ac:dyDescent="0.45">
      <c r="A103" s="15"/>
      <c r="B103" s="13"/>
      <c r="C103" s="11"/>
      <c r="D103" s="11"/>
      <c r="E103" s="10"/>
      <c r="F103" s="11"/>
      <c r="G103" s="11"/>
      <c r="H103" s="35" t="s">
        <v>8</v>
      </c>
      <c r="I103" s="123"/>
    </row>
    <row r="104" spans="1:12" ht="21" x14ac:dyDescent="0.45">
      <c r="A104" s="22" t="s">
        <v>138</v>
      </c>
      <c r="B104" s="24" t="s">
        <v>1398</v>
      </c>
      <c r="C104" s="25">
        <v>10000</v>
      </c>
      <c r="D104" s="25">
        <v>10000</v>
      </c>
      <c r="E104" s="16" t="s">
        <v>5</v>
      </c>
      <c r="F104" s="26" t="s">
        <v>400</v>
      </c>
      <c r="G104" s="26" t="s">
        <v>400</v>
      </c>
      <c r="H104" s="39" t="s">
        <v>6</v>
      </c>
      <c r="I104" s="9" t="s">
        <v>1400</v>
      </c>
    </row>
    <row r="105" spans="1:12" ht="21" x14ac:dyDescent="0.45">
      <c r="A105" s="14"/>
      <c r="B105" s="5" t="s">
        <v>1399</v>
      </c>
      <c r="C105" s="6"/>
      <c r="D105" s="6"/>
      <c r="E105" s="7"/>
      <c r="F105" s="6">
        <v>10000</v>
      </c>
      <c r="G105" s="6">
        <v>10000</v>
      </c>
      <c r="H105" s="21" t="s">
        <v>7</v>
      </c>
      <c r="I105" s="23">
        <v>24365</v>
      </c>
    </row>
    <row r="106" spans="1:12" s="43" customFormat="1" ht="21" x14ac:dyDescent="0.45">
      <c r="A106" s="15"/>
      <c r="B106" s="13"/>
      <c r="C106" s="11"/>
      <c r="D106" s="11"/>
      <c r="E106" s="10"/>
      <c r="F106" s="11"/>
      <c r="G106" s="11"/>
      <c r="H106" s="35" t="s">
        <v>8</v>
      </c>
      <c r="I106" s="123"/>
    </row>
    <row r="107" spans="1:12" s="43" customFormat="1" ht="21" x14ac:dyDescent="0.45">
      <c r="A107" s="22" t="s">
        <v>139</v>
      </c>
      <c r="B107" s="24" t="s">
        <v>1401</v>
      </c>
      <c r="C107" s="25">
        <v>9970</v>
      </c>
      <c r="D107" s="25">
        <v>9970</v>
      </c>
      <c r="E107" s="16" t="s">
        <v>5</v>
      </c>
      <c r="F107" s="26" t="s">
        <v>461</v>
      </c>
      <c r="G107" s="26" t="s">
        <v>461</v>
      </c>
      <c r="H107" s="39" t="s">
        <v>6</v>
      </c>
      <c r="I107" s="9" t="s">
        <v>1403</v>
      </c>
    </row>
    <row r="108" spans="1:12" s="43" customFormat="1" ht="21" x14ac:dyDescent="0.45">
      <c r="A108" s="14"/>
      <c r="B108" s="5" t="s">
        <v>1402</v>
      </c>
      <c r="C108" s="6"/>
      <c r="D108" s="6"/>
      <c r="E108" s="7"/>
      <c r="F108" s="6">
        <v>9970</v>
      </c>
      <c r="G108" s="6">
        <v>9970</v>
      </c>
      <c r="H108" s="21" t="s">
        <v>7</v>
      </c>
      <c r="I108" s="23">
        <v>24365</v>
      </c>
    </row>
    <row r="109" spans="1:12" ht="21" x14ac:dyDescent="0.45">
      <c r="A109" s="15"/>
      <c r="B109" s="13"/>
      <c r="C109" s="11"/>
      <c r="D109" s="11"/>
      <c r="E109" s="10"/>
      <c r="F109" s="11"/>
      <c r="G109" s="11"/>
      <c r="H109" s="35" t="s">
        <v>8</v>
      </c>
      <c r="I109" s="123"/>
    </row>
    <row r="110" spans="1:12" ht="21" x14ac:dyDescent="0.45">
      <c r="A110" s="22" t="s">
        <v>156</v>
      </c>
      <c r="B110" s="24" t="s">
        <v>1404</v>
      </c>
      <c r="C110" s="25">
        <v>1600</v>
      </c>
      <c r="D110" s="25">
        <v>1600</v>
      </c>
      <c r="E110" s="16" t="s">
        <v>5</v>
      </c>
      <c r="F110" s="26" t="s">
        <v>461</v>
      </c>
      <c r="G110" s="26" t="s">
        <v>461</v>
      </c>
      <c r="H110" s="39" t="s">
        <v>6</v>
      </c>
      <c r="I110" s="9" t="s">
        <v>1406</v>
      </c>
    </row>
    <row r="111" spans="1:12" ht="21" x14ac:dyDescent="0.45">
      <c r="A111" s="14"/>
      <c r="B111" s="5" t="s">
        <v>1405</v>
      </c>
      <c r="C111" s="6"/>
      <c r="D111" s="6"/>
      <c r="E111" s="7"/>
      <c r="F111" s="6">
        <v>1600</v>
      </c>
      <c r="G111" s="6">
        <v>1600</v>
      </c>
      <c r="H111" s="21" t="s">
        <v>7</v>
      </c>
      <c r="I111" s="23">
        <v>24365</v>
      </c>
    </row>
    <row r="112" spans="1:12" ht="21" x14ac:dyDescent="0.45">
      <c r="A112" s="15"/>
      <c r="B112" s="13"/>
      <c r="C112" s="11"/>
      <c r="D112" s="11"/>
      <c r="E112" s="10"/>
      <c r="F112" s="11"/>
      <c r="G112" s="11"/>
      <c r="H112" s="35" t="s">
        <v>8</v>
      </c>
      <c r="I112" s="123"/>
    </row>
    <row r="113" spans="1:9" ht="21" x14ac:dyDescent="0.45">
      <c r="A113" s="22" t="s">
        <v>157</v>
      </c>
      <c r="B113" s="117" t="s">
        <v>1408</v>
      </c>
      <c r="C113" s="25">
        <v>725</v>
      </c>
      <c r="D113" s="25">
        <v>725</v>
      </c>
      <c r="E113" s="16" t="s">
        <v>5</v>
      </c>
      <c r="F113" s="26" t="s">
        <v>632</v>
      </c>
      <c r="G113" s="26" t="s">
        <v>632</v>
      </c>
      <c r="H113" s="39" t="s">
        <v>6</v>
      </c>
      <c r="I113" s="51" t="s">
        <v>1409</v>
      </c>
    </row>
    <row r="114" spans="1:9" ht="21" x14ac:dyDescent="0.45">
      <c r="A114" s="14"/>
      <c r="B114" s="5" t="s">
        <v>1407</v>
      </c>
      <c r="C114" s="6"/>
      <c r="D114" s="6"/>
      <c r="E114" s="7"/>
      <c r="F114" s="6">
        <v>725</v>
      </c>
      <c r="G114" s="6">
        <v>725</v>
      </c>
      <c r="H114" s="21" t="s">
        <v>7</v>
      </c>
      <c r="I114" s="23">
        <v>24368</v>
      </c>
    </row>
    <row r="115" spans="1:9" ht="21" x14ac:dyDescent="0.45">
      <c r="A115" s="15"/>
      <c r="B115" s="13"/>
      <c r="C115" s="11"/>
      <c r="D115" s="11"/>
      <c r="E115" s="10"/>
      <c r="F115" s="11"/>
      <c r="G115" s="11"/>
      <c r="H115" s="35" t="s">
        <v>8</v>
      </c>
      <c r="I115" s="123"/>
    </row>
    <row r="116" spans="1:9" ht="21" x14ac:dyDescent="0.45">
      <c r="A116" s="22" t="s">
        <v>158</v>
      </c>
      <c r="B116" s="24" t="s">
        <v>1410</v>
      </c>
      <c r="C116" s="25">
        <v>56100</v>
      </c>
      <c r="D116" s="25">
        <v>56100</v>
      </c>
      <c r="E116" s="16" t="s">
        <v>5</v>
      </c>
      <c r="F116" s="26" t="s">
        <v>1411</v>
      </c>
      <c r="G116" s="26" t="s">
        <v>1411</v>
      </c>
      <c r="H116" s="39" t="s">
        <v>6</v>
      </c>
      <c r="I116" s="9" t="s">
        <v>1412</v>
      </c>
    </row>
    <row r="117" spans="1:9" ht="21" x14ac:dyDescent="0.45">
      <c r="A117" s="14"/>
      <c r="B117" s="5"/>
      <c r="C117" s="6"/>
      <c r="D117" s="6"/>
      <c r="E117" s="7"/>
      <c r="F117" s="6">
        <v>56100</v>
      </c>
      <c r="G117" s="6">
        <v>56100</v>
      </c>
      <c r="H117" s="21" t="s">
        <v>7</v>
      </c>
      <c r="I117" s="23">
        <v>24368</v>
      </c>
    </row>
    <row r="118" spans="1:9" ht="21" x14ac:dyDescent="0.45">
      <c r="A118" s="15"/>
      <c r="B118" s="13"/>
      <c r="C118" s="11"/>
      <c r="D118" s="11"/>
      <c r="E118" s="10"/>
      <c r="F118" s="11"/>
      <c r="G118" s="11"/>
      <c r="H118" s="35" t="s">
        <v>8</v>
      </c>
      <c r="I118" s="123"/>
    </row>
    <row r="119" spans="1:9" ht="21" x14ac:dyDescent="0.45">
      <c r="A119" s="22" t="s">
        <v>159</v>
      </c>
      <c r="B119" s="24" t="s">
        <v>1413</v>
      </c>
      <c r="C119" s="25">
        <v>3700</v>
      </c>
      <c r="D119" s="25">
        <v>3700</v>
      </c>
      <c r="E119" s="16" t="s">
        <v>5</v>
      </c>
      <c r="F119" s="26" t="s">
        <v>1393</v>
      </c>
      <c r="G119" s="26" t="s">
        <v>1393</v>
      </c>
      <c r="H119" s="39" t="s">
        <v>6</v>
      </c>
      <c r="I119" s="9" t="s">
        <v>1414</v>
      </c>
    </row>
    <row r="120" spans="1:9" ht="21" x14ac:dyDescent="0.45">
      <c r="A120" s="14"/>
      <c r="B120" s="5"/>
      <c r="C120" s="6"/>
      <c r="D120" s="6"/>
      <c r="E120" s="7"/>
      <c r="F120" s="61" t="s">
        <v>1394</v>
      </c>
      <c r="G120" s="61" t="s">
        <v>1394</v>
      </c>
      <c r="H120" s="21" t="s">
        <v>7</v>
      </c>
      <c r="I120" s="23">
        <v>24368</v>
      </c>
    </row>
    <row r="121" spans="1:9" ht="21" x14ac:dyDescent="0.45">
      <c r="A121" s="15"/>
      <c r="B121" s="13"/>
      <c r="C121" s="11"/>
      <c r="D121" s="11"/>
      <c r="E121" s="10"/>
      <c r="F121" s="11">
        <v>3700</v>
      </c>
      <c r="G121" s="11">
        <v>3700</v>
      </c>
      <c r="H121" s="35" t="s">
        <v>8</v>
      </c>
      <c r="I121" s="123"/>
    </row>
    <row r="122" spans="1:9" ht="21" x14ac:dyDescent="0.45">
      <c r="A122" s="22" t="s">
        <v>160</v>
      </c>
      <c r="B122" s="24" t="s">
        <v>1415</v>
      </c>
      <c r="C122" s="25">
        <v>14300</v>
      </c>
      <c r="D122" s="25">
        <v>14300</v>
      </c>
      <c r="E122" s="16" t="s">
        <v>5</v>
      </c>
      <c r="F122" s="26" t="s">
        <v>1417</v>
      </c>
      <c r="G122" s="26" t="s">
        <v>1417</v>
      </c>
      <c r="H122" s="39" t="s">
        <v>6</v>
      </c>
      <c r="I122" s="9" t="s">
        <v>1418</v>
      </c>
    </row>
    <row r="123" spans="1:9" ht="21" x14ac:dyDescent="0.45">
      <c r="A123" s="14"/>
      <c r="B123" s="5" t="s">
        <v>1416</v>
      </c>
      <c r="C123" s="6"/>
      <c r="D123" s="6"/>
      <c r="E123" s="7"/>
      <c r="F123" s="6">
        <v>14300</v>
      </c>
      <c r="G123" s="6">
        <v>14300</v>
      </c>
      <c r="H123" s="21" t="s">
        <v>7</v>
      </c>
      <c r="I123" s="23">
        <v>24368</v>
      </c>
    </row>
    <row r="124" spans="1:9" ht="21" x14ac:dyDescent="0.45">
      <c r="A124" s="15"/>
      <c r="B124" s="13"/>
      <c r="C124" s="11"/>
      <c r="D124" s="11"/>
      <c r="E124" s="10"/>
      <c r="F124" s="11"/>
      <c r="G124" s="11"/>
      <c r="H124" s="35" t="s">
        <v>8</v>
      </c>
      <c r="I124" s="123"/>
    </row>
    <row r="125" spans="1:9" ht="21" x14ac:dyDescent="0.45">
      <c r="A125" s="22" t="s">
        <v>161</v>
      </c>
      <c r="B125" s="24" t="s">
        <v>905</v>
      </c>
      <c r="C125" s="25">
        <v>13290</v>
      </c>
      <c r="D125" s="25">
        <v>13290</v>
      </c>
      <c r="E125" s="16" t="s">
        <v>5</v>
      </c>
      <c r="F125" s="26" t="s">
        <v>197</v>
      </c>
      <c r="G125" s="26" t="s">
        <v>197</v>
      </c>
      <c r="H125" s="39" t="s">
        <v>6</v>
      </c>
      <c r="I125" s="9" t="s">
        <v>1419</v>
      </c>
    </row>
    <row r="126" spans="1:9" ht="21" x14ac:dyDescent="0.45">
      <c r="A126" s="14"/>
      <c r="B126" s="5"/>
      <c r="C126" s="6"/>
      <c r="D126" s="6"/>
      <c r="E126" s="7"/>
      <c r="F126" s="6">
        <v>13290</v>
      </c>
      <c r="G126" s="6">
        <v>13290</v>
      </c>
      <c r="H126" s="21" t="s">
        <v>7</v>
      </c>
      <c r="I126" s="23">
        <v>24369</v>
      </c>
    </row>
    <row r="127" spans="1:9" ht="21" x14ac:dyDescent="0.45">
      <c r="A127" s="15"/>
      <c r="B127" s="13"/>
      <c r="C127" s="11"/>
      <c r="D127" s="11"/>
      <c r="E127" s="10"/>
      <c r="F127" s="11"/>
      <c r="G127" s="11"/>
      <c r="H127" s="35" t="s">
        <v>8</v>
      </c>
      <c r="I127" s="123"/>
    </row>
    <row r="128" spans="1:9" ht="21" x14ac:dyDescent="0.45">
      <c r="A128" s="22" t="s">
        <v>162</v>
      </c>
      <c r="B128" s="24" t="s">
        <v>1420</v>
      </c>
      <c r="C128" s="25">
        <v>1200</v>
      </c>
      <c r="D128" s="25">
        <v>1200</v>
      </c>
      <c r="E128" s="16" t="s">
        <v>5</v>
      </c>
      <c r="F128" s="26" t="s">
        <v>1329</v>
      </c>
      <c r="G128" s="26" t="s">
        <v>1329</v>
      </c>
      <c r="H128" s="39" t="s">
        <v>6</v>
      </c>
      <c r="I128" s="51" t="s">
        <v>1421</v>
      </c>
    </row>
    <row r="129" spans="1:9" ht="21" x14ac:dyDescent="0.45">
      <c r="A129" s="14"/>
      <c r="B129" s="5"/>
      <c r="C129" s="6"/>
      <c r="D129" s="6"/>
      <c r="E129" s="7"/>
      <c r="F129" s="6">
        <v>1200</v>
      </c>
      <c r="G129" s="6">
        <v>1200</v>
      </c>
      <c r="H129" s="21" t="s">
        <v>7</v>
      </c>
      <c r="I129" s="23">
        <v>24375</v>
      </c>
    </row>
    <row r="130" spans="1:9" ht="21" x14ac:dyDescent="0.45">
      <c r="A130" s="15"/>
      <c r="B130" s="13"/>
      <c r="C130" s="11"/>
      <c r="D130" s="11"/>
      <c r="E130" s="10"/>
      <c r="F130" s="11"/>
      <c r="G130" s="11"/>
      <c r="H130" s="35" t="s">
        <v>8</v>
      </c>
      <c r="I130" s="123"/>
    </row>
    <row r="131" spans="1:9" ht="21" x14ac:dyDescent="0.45">
      <c r="A131" s="22" t="s">
        <v>188</v>
      </c>
      <c r="B131" s="24" t="s">
        <v>1422</v>
      </c>
      <c r="C131" s="25">
        <v>1500</v>
      </c>
      <c r="D131" s="25">
        <v>1500</v>
      </c>
      <c r="E131" s="16" t="s">
        <v>5</v>
      </c>
      <c r="F131" s="26" t="s">
        <v>1424</v>
      </c>
      <c r="G131" s="26" t="s">
        <v>1424</v>
      </c>
      <c r="H131" s="39" t="s">
        <v>6</v>
      </c>
      <c r="I131" s="51" t="s">
        <v>1421</v>
      </c>
    </row>
    <row r="132" spans="1:9" s="43" customFormat="1" ht="21" x14ac:dyDescent="0.45">
      <c r="A132" s="14"/>
      <c r="B132" s="5" t="s">
        <v>1423</v>
      </c>
      <c r="C132" s="6"/>
      <c r="D132" s="6"/>
      <c r="E132" s="7"/>
      <c r="F132" s="6">
        <v>1500</v>
      </c>
      <c r="G132" s="6">
        <v>1500</v>
      </c>
      <c r="H132" s="21" t="s">
        <v>7</v>
      </c>
      <c r="I132" s="23">
        <v>24375</v>
      </c>
    </row>
    <row r="133" spans="1:9" s="43" customFormat="1" ht="21" x14ac:dyDescent="0.45">
      <c r="A133" s="15"/>
      <c r="B133" s="13"/>
      <c r="C133" s="11"/>
      <c r="D133" s="11"/>
      <c r="E133" s="10"/>
      <c r="F133" s="11"/>
      <c r="G133" s="11"/>
      <c r="H133" s="35" t="s">
        <v>8</v>
      </c>
      <c r="I133" s="123"/>
    </row>
    <row r="134" spans="1:9" s="43" customFormat="1" ht="21" x14ac:dyDescent="0.45">
      <c r="A134" s="14" t="s">
        <v>189</v>
      </c>
      <c r="B134" s="5" t="s">
        <v>1447</v>
      </c>
      <c r="C134" s="6">
        <v>600</v>
      </c>
      <c r="D134" s="6">
        <v>600</v>
      </c>
      <c r="E134" s="16" t="s">
        <v>5</v>
      </c>
      <c r="F134" s="61" t="s">
        <v>461</v>
      </c>
      <c r="G134" s="61" t="s">
        <v>461</v>
      </c>
      <c r="H134" s="39" t="s">
        <v>6</v>
      </c>
      <c r="I134" s="51" t="s">
        <v>1421</v>
      </c>
    </row>
    <row r="135" spans="1:9" ht="21" x14ac:dyDescent="0.45">
      <c r="A135" s="14"/>
      <c r="B135" s="5"/>
      <c r="C135" s="6"/>
      <c r="D135" s="6"/>
      <c r="E135" s="7"/>
      <c r="F135" s="6">
        <v>600</v>
      </c>
      <c r="G135" s="6">
        <v>600</v>
      </c>
      <c r="H135" s="21" t="s">
        <v>7</v>
      </c>
      <c r="I135" s="23">
        <v>24375</v>
      </c>
    </row>
    <row r="136" spans="1:9" ht="21" x14ac:dyDescent="0.45">
      <c r="A136" s="14"/>
      <c r="B136" s="5"/>
      <c r="C136" s="6"/>
      <c r="D136" s="6"/>
      <c r="E136" s="7"/>
      <c r="F136" s="6"/>
      <c r="G136" s="6"/>
      <c r="H136" s="21" t="s">
        <v>8</v>
      </c>
      <c r="I136" s="129"/>
    </row>
    <row r="137" spans="1:9" ht="21" x14ac:dyDescent="0.45">
      <c r="A137" s="22" t="s">
        <v>190</v>
      </c>
      <c r="B137" s="24" t="s">
        <v>1448</v>
      </c>
      <c r="C137" s="25">
        <v>499000</v>
      </c>
      <c r="D137" s="25">
        <v>499000</v>
      </c>
      <c r="E137" s="16" t="s">
        <v>5</v>
      </c>
      <c r="F137" s="131" t="s">
        <v>45</v>
      </c>
      <c r="G137" s="131" t="s">
        <v>45</v>
      </c>
      <c r="H137" s="39" t="s">
        <v>6</v>
      </c>
      <c r="I137" s="9" t="s">
        <v>1451</v>
      </c>
    </row>
    <row r="138" spans="1:9" ht="21" x14ac:dyDescent="0.45">
      <c r="A138" s="14"/>
      <c r="B138" s="5" t="s">
        <v>1450</v>
      </c>
      <c r="C138" s="6"/>
      <c r="D138" s="6"/>
      <c r="E138" s="7"/>
      <c r="F138" s="6">
        <v>499000</v>
      </c>
      <c r="G138" s="6">
        <v>499000</v>
      </c>
      <c r="H138" s="21" t="s">
        <v>7</v>
      </c>
      <c r="I138" s="23">
        <v>24376</v>
      </c>
    </row>
    <row r="139" spans="1:9" ht="21" x14ac:dyDescent="0.45">
      <c r="A139" s="15"/>
      <c r="B139" s="13" t="s">
        <v>1449</v>
      </c>
      <c r="C139" s="11"/>
      <c r="D139" s="11"/>
      <c r="E139" s="130"/>
      <c r="F139" s="11"/>
      <c r="G139" s="11"/>
      <c r="H139" s="35" t="s">
        <v>8</v>
      </c>
      <c r="I139" s="123"/>
    </row>
    <row r="140" spans="1:9" ht="21" x14ac:dyDescent="0.45">
      <c r="A140" s="14" t="s">
        <v>191</v>
      </c>
      <c r="B140" s="5" t="s">
        <v>1425</v>
      </c>
      <c r="C140" s="6">
        <v>1600</v>
      </c>
      <c r="D140" s="6">
        <v>1600</v>
      </c>
      <c r="E140" s="7" t="s">
        <v>5</v>
      </c>
      <c r="F140" s="8" t="s">
        <v>461</v>
      </c>
      <c r="G140" s="8" t="s">
        <v>461</v>
      </c>
      <c r="H140" s="21" t="s">
        <v>6</v>
      </c>
      <c r="I140" s="51" t="s">
        <v>1427</v>
      </c>
    </row>
    <row r="141" spans="1:9" ht="21" x14ac:dyDescent="0.45">
      <c r="A141" s="14"/>
      <c r="B141" s="5" t="s">
        <v>1426</v>
      </c>
      <c r="C141" s="6"/>
      <c r="D141" s="6"/>
      <c r="E141" s="7"/>
      <c r="F141" s="6">
        <v>1600</v>
      </c>
      <c r="G141" s="6">
        <v>1600</v>
      </c>
      <c r="H141" s="21" t="s">
        <v>7</v>
      </c>
      <c r="I141" s="23">
        <v>24377</v>
      </c>
    </row>
    <row r="142" spans="1:9" ht="21" x14ac:dyDescent="0.45">
      <c r="A142" s="15"/>
      <c r="B142" s="13"/>
      <c r="C142" s="11"/>
      <c r="D142" s="11"/>
      <c r="E142" s="10"/>
      <c r="F142" s="11"/>
      <c r="G142" s="11"/>
      <c r="H142" s="35" t="s">
        <v>8</v>
      </c>
      <c r="I142" s="123"/>
    </row>
    <row r="143" spans="1:9" ht="21" x14ac:dyDescent="0.45">
      <c r="A143" s="22" t="s">
        <v>192</v>
      </c>
      <c r="B143" s="24" t="s">
        <v>1428</v>
      </c>
      <c r="C143" s="25">
        <v>23322</v>
      </c>
      <c r="D143" s="25">
        <v>23322</v>
      </c>
      <c r="E143" s="16" t="s">
        <v>5</v>
      </c>
      <c r="F143" s="26" t="s">
        <v>1429</v>
      </c>
      <c r="G143" s="26" t="s">
        <v>1429</v>
      </c>
      <c r="H143" s="39" t="s">
        <v>6</v>
      </c>
      <c r="I143" s="9" t="s">
        <v>1431</v>
      </c>
    </row>
    <row r="144" spans="1:9" ht="21" x14ac:dyDescent="0.45">
      <c r="A144" s="14"/>
      <c r="B144" s="5"/>
      <c r="C144" s="6"/>
      <c r="D144" s="6"/>
      <c r="E144" s="7"/>
      <c r="F144" s="61" t="s">
        <v>1430</v>
      </c>
      <c r="G144" s="61" t="s">
        <v>1430</v>
      </c>
      <c r="H144" s="21" t="s">
        <v>7</v>
      </c>
      <c r="I144" s="23">
        <v>24377</v>
      </c>
    </row>
    <row r="145" spans="1:9" ht="21" x14ac:dyDescent="0.45">
      <c r="A145" s="15"/>
      <c r="B145" s="13"/>
      <c r="C145" s="11"/>
      <c r="D145" s="11"/>
      <c r="E145" s="10"/>
      <c r="F145" s="6">
        <v>23322</v>
      </c>
      <c r="G145" s="6">
        <v>23323</v>
      </c>
      <c r="H145" s="35" t="s">
        <v>8</v>
      </c>
      <c r="I145" s="123"/>
    </row>
    <row r="146" spans="1:9" ht="21" x14ac:dyDescent="0.45">
      <c r="A146" s="22" t="s">
        <v>193</v>
      </c>
      <c r="B146" s="24" t="s">
        <v>1432</v>
      </c>
      <c r="C146" s="25">
        <v>6600</v>
      </c>
      <c r="D146" s="25">
        <v>6600</v>
      </c>
      <c r="E146" s="16" t="s">
        <v>5</v>
      </c>
      <c r="F146" s="26" t="s">
        <v>1434</v>
      </c>
      <c r="G146" s="26" t="s">
        <v>1434</v>
      </c>
      <c r="H146" s="39" t="s">
        <v>6</v>
      </c>
      <c r="I146" s="51" t="s">
        <v>1427</v>
      </c>
    </row>
    <row r="147" spans="1:9" ht="21" x14ac:dyDescent="0.45">
      <c r="A147" s="14"/>
      <c r="B147" s="5" t="s">
        <v>1433</v>
      </c>
      <c r="C147" s="6"/>
      <c r="D147" s="6"/>
      <c r="E147" s="7"/>
      <c r="F147" s="6">
        <v>6600</v>
      </c>
      <c r="G147" s="6">
        <v>6600</v>
      </c>
      <c r="H147" s="21" t="s">
        <v>7</v>
      </c>
      <c r="I147" s="23">
        <v>24377</v>
      </c>
    </row>
    <row r="148" spans="1:9" ht="21" x14ac:dyDescent="0.45">
      <c r="A148" s="15"/>
      <c r="B148" s="13"/>
      <c r="C148" s="11"/>
      <c r="D148" s="11"/>
      <c r="E148" s="10"/>
      <c r="F148" s="11"/>
      <c r="G148" s="11"/>
      <c r="H148" s="35" t="s">
        <v>8</v>
      </c>
      <c r="I148" s="123"/>
    </row>
    <row r="149" spans="1:9" ht="21" x14ac:dyDescent="0.45">
      <c r="A149" s="22" t="s">
        <v>194</v>
      </c>
      <c r="B149" s="24" t="s">
        <v>1435</v>
      </c>
      <c r="C149" s="25">
        <v>3200</v>
      </c>
      <c r="D149" s="25">
        <v>3200</v>
      </c>
      <c r="E149" s="16" t="s">
        <v>5</v>
      </c>
      <c r="F149" s="26" t="s">
        <v>1434</v>
      </c>
      <c r="G149" s="26" t="s">
        <v>1434</v>
      </c>
      <c r="H149" s="39" t="s">
        <v>6</v>
      </c>
      <c r="I149" s="51" t="s">
        <v>1427</v>
      </c>
    </row>
    <row r="150" spans="1:9" ht="21" x14ac:dyDescent="0.45">
      <c r="A150" s="14"/>
      <c r="B150" s="5" t="s">
        <v>1436</v>
      </c>
      <c r="C150" s="6"/>
      <c r="D150" s="6"/>
      <c r="E150" s="7"/>
      <c r="F150" s="6">
        <v>3200</v>
      </c>
      <c r="G150" s="6">
        <v>3200</v>
      </c>
      <c r="H150" s="21" t="s">
        <v>7</v>
      </c>
      <c r="I150" s="23">
        <v>24377</v>
      </c>
    </row>
    <row r="151" spans="1:9" ht="21" x14ac:dyDescent="0.45">
      <c r="A151" s="15"/>
      <c r="B151" s="13"/>
      <c r="C151" s="11"/>
      <c r="D151" s="11"/>
      <c r="E151" s="10"/>
      <c r="F151" s="11"/>
      <c r="G151" s="11"/>
      <c r="H151" s="35" t="s">
        <v>8</v>
      </c>
      <c r="I151" s="123"/>
    </row>
    <row r="152" spans="1:9" ht="21" x14ac:dyDescent="0.45">
      <c r="A152" s="22" t="s">
        <v>202</v>
      </c>
      <c r="B152" s="24" t="s">
        <v>1437</v>
      </c>
      <c r="C152" s="25">
        <v>1600</v>
      </c>
      <c r="D152" s="25">
        <v>1600</v>
      </c>
      <c r="E152" s="16" t="s">
        <v>5</v>
      </c>
      <c r="F152" s="26" t="s">
        <v>1157</v>
      </c>
      <c r="G152" s="26" t="s">
        <v>1157</v>
      </c>
      <c r="H152" s="39" t="s">
        <v>6</v>
      </c>
      <c r="I152" s="51" t="s">
        <v>1427</v>
      </c>
    </row>
    <row r="153" spans="1:9" ht="21" x14ac:dyDescent="0.45">
      <c r="A153" s="14"/>
      <c r="B153" s="5" t="s">
        <v>1438</v>
      </c>
      <c r="C153" s="6"/>
      <c r="D153" s="6"/>
      <c r="E153" s="7"/>
      <c r="F153" s="6">
        <v>1600</v>
      </c>
      <c r="G153" s="6">
        <v>1600</v>
      </c>
      <c r="H153" s="21" t="s">
        <v>7</v>
      </c>
      <c r="I153" s="23">
        <v>24377</v>
      </c>
    </row>
    <row r="154" spans="1:9" ht="21" x14ac:dyDescent="0.45">
      <c r="A154" s="15"/>
      <c r="B154" s="13"/>
      <c r="C154" s="11"/>
      <c r="D154" s="11"/>
      <c r="E154" s="10"/>
      <c r="F154" s="11"/>
      <c r="G154" s="11"/>
      <c r="H154" s="35" t="s">
        <v>8</v>
      </c>
      <c r="I154" s="123"/>
    </row>
    <row r="155" spans="1:9" ht="21" x14ac:dyDescent="0.45">
      <c r="A155" s="22" t="s">
        <v>203</v>
      </c>
      <c r="B155" s="24" t="s">
        <v>1439</v>
      </c>
      <c r="C155" s="25">
        <v>55000</v>
      </c>
      <c r="D155" s="25">
        <v>55000</v>
      </c>
      <c r="E155" s="16" t="s">
        <v>5</v>
      </c>
      <c r="F155" s="62" t="s">
        <v>868</v>
      </c>
      <c r="G155" s="62" t="s">
        <v>868</v>
      </c>
      <c r="H155" s="39" t="s">
        <v>6</v>
      </c>
      <c r="I155" s="9" t="s">
        <v>1441</v>
      </c>
    </row>
    <row r="156" spans="1:9" ht="21" x14ac:dyDescent="0.45">
      <c r="A156" s="14"/>
      <c r="B156" s="5" t="s">
        <v>1440</v>
      </c>
      <c r="C156" s="6"/>
      <c r="D156" s="6"/>
      <c r="E156" s="7"/>
      <c r="F156" s="6">
        <v>55000</v>
      </c>
      <c r="G156" s="6">
        <v>55000</v>
      </c>
      <c r="H156" s="21" t="s">
        <v>7</v>
      </c>
      <c r="I156" s="23">
        <v>24378</v>
      </c>
    </row>
    <row r="157" spans="1:9" ht="21" x14ac:dyDescent="0.45">
      <c r="A157" s="15"/>
      <c r="B157" s="13"/>
      <c r="C157" s="11"/>
      <c r="D157" s="11"/>
      <c r="E157" s="10"/>
      <c r="F157" s="11"/>
      <c r="G157" s="11"/>
      <c r="H157" s="35" t="s">
        <v>8</v>
      </c>
      <c r="I157" s="123"/>
    </row>
    <row r="158" spans="1:9" s="43" customFormat="1" ht="21" x14ac:dyDescent="0.45">
      <c r="A158" s="22" t="s">
        <v>204</v>
      </c>
      <c r="B158" s="24" t="s">
        <v>1439</v>
      </c>
      <c r="C158" s="25">
        <v>25800</v>
      </c>
      <c r="D158" s="25">
        <v>25800</v>
      </c>
      <c r="E158" s="16" t="s">
        <v>5</v>
      </c>
      <c r="F158" s="62" t="s">
        <v>868</v>
      </c>
      <c r="G158" s="62" t="s">
        <v>868</v>
      </c>
      <c r="H158" s="39" t="s">
        <v>6</v>
      </c>
      <c r="I158" s="9" t="s">
        <v>1443</v>
      </c>
    </row>
    <row r="159" spans="1:9" s="43" customFormat="1" ht="21" x14ac:dyDescent="0.45">
      <c r="A159" s="14"/>
      <c r="B159" s="5" t="s">
        <v>1442</v>
      </c>
      <c r="C159" s="6"/>
      <c r="D159" s="6"/>
      <c r="E159" s="7"/>
      <c r="F159" s="6">
        <v>25800</v>
      </c>
      <c r="G159" s="6">
        <v>25800</v>
      </c>
      <c r="H159" s="21" t="s">
        <v>7</v>
      </c>
      <c r="I159" s="23">
        <v>24378</v>
      </c>
    </row>
    <row r="160" spans="1:9" s="43" customFormat="1" ht="21" x14ac:dyDescent="0.45">
      <c r="A160" s="15"/>
      <c r="B160" s="13"/>
      <c r="C160" s="11"/>
      <c r="D160" s="11"/>
      <c r="E160" s="10"/>
      <c r="F160" s="11"/>
      <c r="G160" s="11"/>
      <c r="H160" s="35" t="s">
        <v>8</v>
      </c>
      <c r="I160" s="123"/>
    </row>
    <row r="161" spans="1:9" ht="21" x14ac:dyDescent="0.45">
      <c r="A161" s="22" t="s">
        <v>205</v>
      </c>
      <c r="B161" s="24" t="s">
        <v>1452</v>
      </c>
      <c r="C161" s="25">
        <v>362000</v>
      </c>
      <c r="D161" s="25">
        <v>362000</v>
      </c>
      <c r="E161" s="16" t="s">
        <v>5</v>
      </c>
      <c r="F161" s="62" t="s">
        <v>868</v>
      </c>
      <c r="G161" s="62" t="s">
        <v>868</v>
      </c>
      <c r="H161" s="39" t="s">
        <v>6</v>
      </c>
      <c r="I161" s="9" t="s">
        <v>1454</v>
      </c>
    </row>
    <row r="162" spans="1:9" ht="21" x14ac:dyDescent="0.45">
      <c r="A162" s="14"/>
      <c r="B162" s="5" t="s">
        <v>1453</v>
      </c>
      <c r="C162" s="6"/>
      <c r="D162" s="6"/>
      <c r="E162" s="7"/>
      <c r="F162" s="6">
        <v>362000</v>
      </c>
      <c r="G162" s="6">
        <v>362000</v>
      </c>
      <c r="H162" s="21" t="s">
        <v>7</v>
      </c>
      <c r="I162" s="23">
        <v>24378</v>
      </c>
    </row>
    <row r="163" spans="1:9" ht="21" x14ac:dyDescent="0.45">
      <c r="A163" s="15"/>
      <c r="B163" s="13"/>
      <c r="C163" s="11"/>
      <c r="D163" s="11"/>
      <c r="E163" s="10"/>
      <c r="F163" s="11"/>
      <c r="G163" s="11"/>
      <c r="H163" s="35" t="s">
        <v>8</v>
      </c>
      <c r="I163" s="123"/>
    </row>
    <row r="164" spans="1:9" ht="21" x14ac:dyDescent="0.45">
      <c r="A164" s="22" t="s">
        <v>206</v>
      </c>
      <c r="B164" s="24" t="s">
        <v>1452</v>
      </c>
      <c r="C164" s="25">
        <v>190000</v>
      </c>
      <c r="D164" s="25">
        <v>190000</v>
      </c>
      <c r="E164" s="16" t="s">
        <v>5</v>
      </c>
      <c r="F164" s="62" t="s">
        <v>868</v>
      </c>
      <c r="G164" s="62" t="s">
        <v>868</v>
      </c>
      <c r="H164" s="39" t="s">
        <v>6</v>
      </c>
      <c r="I164" s="9" t="s">
        <v>1455</v>
      </c>
    </row>
    <row r="165" spans="1:9" ht="21" x14ac:dyDescent="0.45">
      <c r="A165" s="14"/>
      <c r="B165" s="5" t="s">
        <v>1456</v>
      </c>
      <c r="C165" s="6"/>
      <c r="D165" s="6"/>
      <c r="E165" s="7"/>
      <c r="F165" s="6">
        <v>190000</v>
      </c>
      <c r="G165" s="6">
        <v>190000</v>
      </c>
      <c r="H165" s="21" t="s">
        <v>7</v>
      </c>
      <c r="I165" s="23">
        <v>24378</v>
      </c>
    </row>
    <row r="166" spans="1:9" ht="21" x14ac:dyDescent="0.45">
      <c r="A166" s="15"/>
      <c r="B166" s="13"/>
      <c r="C166" s="11"/>
      <c r="D166" s="11"/>
      <c r="E166" s="10"/>
      <c r="F166" s="11"/>
      <c r="G166" s="11"/>
      <c r="H166" s="35" t="s">
        <v>8</v>
      </c>
      <c r="I166" s="123"/>
    </row>
    <row r="184" spans="1:9" s="43" customFormat="1" ht="18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</row>
    <row r="185" spans="1:9" s="43" customFormat="1" ht="18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</row>
    <row r="186" spans="1:9" s="43" customFormat="1" ht="18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</row>
    <row r="195" spans="12:12" x14ac:dyDescent="0.2">
      <c r="L195" s="125"/>
    </row>
    <row r="200" spans="12:12" x14ac:dyDescent="0.2">
      <c r="L200" s="125">
        <f>+C164+C161+C158+C155+C152+C149+C146+C143+C140+C137+C134+C131+C128+C125+C122+C119+C116+C113+C110+C107+C104+C101+C98+C95+C92+C89+C86+C83+C80+C77+C74+C71+C68+C65+C62+C59+C56+C53+C50+C47+C44+C41+C38+C35+C32+C29+C26+C23+C20+C17+C14+C11+C8</f>
        <v>1607678.76</v>
      </c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27559055118110237" right="0.11811023622047245" top="0.35433070866141736" bottom="0.27559055118110237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8"/>
  <sheetViews>
    <sheetView workbookViewId="0">
      <selection sqref="A1:I1048576"/>
    </sheetView>
  </sheetViews>
  <sheetFormatPr defaultRowHeight="21" x14ac:dyDescent="0.45"/>
  <cols>
    <col min="1" max="1" width="9" style="132"/>
    <col min="2" max="2" width="9" style="133"/>
    <col min="3" max="3" width="10.875" style="132" bestFit="1" customWidth="1"/>
    <col min="4" max="16384" width="9" style="132"/>
  </cols>
  <sheetData>
    <row r="1" spans="1:2" ht="12.75" customHeight="1" x14ac:dyDescent="0.45"/>
    <row r="2" spans="1:2" ht="26.25" customHeight="1" x14ac:dyDescent="0.5">
      <c r="A2" s="143"/>
    </row>
    <row r="3" spans="1:2" ht="27" customHeight="1" x14ac:dyDescent="0.5">
      <c r="A3" s="143"/>
    </row>
    <row r="4" spans="1:2" ht="16.5" customHeight="1" x14ac:dyDescent="0.5">
      <c r="A4" s="134"/>
    </row>
    <row r="5" spans="1:2" s="135" customFormat="1" x14ac:dyDescent="0.45">
      <c r="B5" s="133"/>
    </row>
    <row r="6" spans="1:2" s="135" customFormat="1" x14ac:dyDescent="0.45">
      <c r="B6" s="133"/>
    </row>
    <row r="7" spans="1:2" s="135" customFormat="1" x14ac:dyDescent="0.45">
      <c r="B7" s="133"/>
    </row>
    <row r="27" spans="2:2" s="135" customFormat="1" x14ac:dyDescent="0.45">
      <c r="B27" s="133"/>
    </row>
    <row r="28" spans="2:2" s="135" customFormat="1" x14ac:dyDescent="0.45">
      <c r="B28" s="133"/>
    </row>
    <row r="29" spans="2:2" s="135" customFormat="1" x14ac:dyDescent="0.45">
      <c r="B29" s="133"/>
    </row>
    <row r="52" spans="2:2" s="135" customFormat="1" x14ac:dyDescent="0.45">
      <c r="B52" s="133"/>
    </row>
    <row r="53" spans="2:2" s="135" customFormat="1" x14ac:dyDescent="0.45">
      <c r="B53" s="133"/>
    </row>
    <row r="54" spans="2:2" s="135" customFormat="1" x14ac:dyDescent="0.45">
      <c r="B54" s="133"/>
    </row>
    <row r="77" spans="2:2" s="135" customFormat="1" x14ac:dyDescent="0.45">
      <c r="B77" s="133"/>
    </row>
    <row r="78" spans="2:2" s="135" customFormat="1" x14ac:dyDescent="0.45">
      <c r="B78" s="133"/>
    </row>
    <row r="79" spans="2:2" s="135" customFormat="1" x14ac:dyDescent="0.45">
      <c r="B79" s="133"/>
    </row>
    <row r="102" spans="2:2" s="135" customFormat="1" x14ac:dyDescent="0.45">
      <c r="B102" s="133"/>
    </row>
    <row r="103" spans="2:2" s="135" customFormat="1" x14ac:dyDescent="0.45">
      <c r="B103" s="133"/>
    </row>
    <row r="104" spans="2:2" s="135" customFormat="1" x14ac:dyDescent="0.45">
      <c r="B104" s="133"/>
    </row>
    <row r="127" spans="2:2" s="135" customFormat="1" x14ac:dyDescent="0.45">
      <c r="B127" s="133"/>
    </row>
    <row r="128" spans="2:2" s="135" customFormat="1" x14ac:dyDescent="0.45">
      <c r="B128" s="133"/>
    </row>
    <row r="129" spans="2:2" s="135" customFormat="1" x14ac:dyDescent="0.45">
      <c r="B129" s="133"/>
    </row>
    <row r="152" spans="2:2" s="135" customFormat="1" x14ac:dyDescent="0.45">
      <c r="B152" s="133"/>
    </row>
    <row r="153" spans="2:2" s="135" customFormat="1" x14ac:dyDescent="0.45">
      <c r="B153" s="133"/>
    </row>
    <row r="154" spans="2:2" s="135" customFormat="1" x14ac:dyDescent="0.45">
      <c r="B154" s="133"/>
    </row>
    <row r="177" spans="2:2" s="135" customFormat="1" x14ac:dyDescent="0.45">
      <c r="B177" s="133"/>
    </row>
    <row r="178" spans="2:2" s="135" customFormat="1" x14ac:dyDescent="0.45">
      <c r="B178" s="133"/>
    </row>
    <row r="179" spans="2:2" s="135" customFormat="1" x14ac:dyDescent="0.45">
      <c r="B179" s="133"/>
    </row>
    <row r="202" spans="2:2" s="135" customFormat="1" x14ac:dyDescent="0.45">
      <c r="B202" s="133"/>
    </row>
    <row r="203" spans="2:2" s="135" customFormat="1" x14ac:dyDescent="0.45">
      <c r="B203" s="133"/>
    </row>
    <row r="204" spans="2:2" s="135" customFormat="1" x14ac:dyDescent="0.45">
      <c r="B204" s="133"/>
    </row>
    <row r="208" spans="2:2" x14ac:dyDescent="0.45">
      <c r="B208" s="133">
        <v>14</v>
      </c>
    </row>
    <row r="227" spans="2:2" s="135" customFormat="1" x14ac:dyDescent="0.45">
      <c r="B227" s="133"/>
    </row>
    <row r="228" spans="2:2" s="135" customFormat="1" x14ac:dyDescent="0.45">
      <c r="B228" s="133"/>
    </row>
    <row r="229" spans="2:2" s="135" customFormat="1" x14ac:dyDescent="0.45">
      <c r="B229" s="133"/>
    </row>
    <row r="252" spans="2:2" s="135" customFormat="1" x14ac:dyDescent="0.45">
      <c r="B252" s="133"/>
    </row>
    <row r="253" spans="2:2" s="135" customFormat="1" x14ac:dyDescent="0.45">
      <c r="B253" s="133"/>
    </row>
    <row r="254" spans="2:2" s="135" customFormat="1" x14ac:dyDescent="0.45">
      <c r="B254" s="133"/>
    </row>
    <row r="277" spans="2:2" s="135" customFormat="1" x14ac:dyDescent="0.45">
      <c r="B277" s="133"/>
    </row>
    <row r="278" spans="2:2" s="135" customFormat="1" x14ac:dyDescent="0.45">
      <c r="B278" s="133"/>
    </row>
    <row r="279" spans="2:2" s="135" customFormat="1" x14ac:dyDescent="0.45">
      <c r="B279" s="133"/>
    </row>
    <row r="302" spans="2:2" s="135" customFormat="1" x14ac:dyDescent="0.45">
      <c r="B302" s="133"/>
    </row>
    <row r="303" spans="2:2" s="135" customFormat="1" x14ac:dyDescent="0.45">
      <c r="B303" s="133"/>
    </row>
    <row r="304" spans="2:2" s="135" customFormat="1" x14ac:dyDescent="0.45">
      <c r="B304" s="133"/>
    </row>
    <row r="327" spans="2:2" s="135" customFormat="1" x14ac:dyDescent="0.45">
      <c r="B327" s="133"/>
    </row>
    <row r="328" spans="2:2" s="135" customFormat="1" x14ac:dyDescent="0.45">
      <c r="B328" s="133"/>
    </row>
    <row r="329" spans="2:2" s="135" customFormat="1" x14ac:dyDescent="0.45">
      <c r="B329" s="133"/>
    </row>
    <row r="352" spans="2:2" s="135" customFormat="1" x14ac:dyDescent="0.45">
      <c r="B352" s="133"/>
    </row>
    <row r="353" spans="2:2" s="135" customFormat="1" x14ac:dyDescent="0.45">
      <c r="B353" s="133"/>
    </row>
    <row r="354" spans="2:2" s="135" customFormat="1" x14ac:dyDescent="0.45">
      <c r="B354" s="133"/>
    </row>
    <row r="377" spans="2:2" s="135" customFormat="1" x14ac:dyDescent="0.45">
      <c r="B377" s="133"/>
    </row>
    <row r="378" spans="2:2" s="135" customFormat="1" x14ac:dyDescent="0.45">
      <c r="B378" s="133"/>
    </row>
    <row r="379" spans="2:2" s="135" customFormat="1" x14ac:dyDescent="0.45">
      <c r="B379" s="133"/>
    </row>
    <row r="402" spans="2:2" s="135" customFormat="1" x14ac:dyDescent="0.45">
      <c r="B402" s="133"/>
    </row>
    <row r="403" spans="2:2" s="135" customFormat="1" x14ac:dyDescent="0.45">
      <c r="B403" s="133"/>
    </row>
    <row r="404" spans="2:2" s="135" customFormat="1" x14ac:dyDescent="0.45">
      <c r="B404" s="133"/>
    </row>
    <row r="427" spans="2:2" s="135" customFormat="1" x14ac:dyDescent="0.45">
      <c r="B427" s="133"/>
    </row>
    <row r="428" spans="2:2" s="135" customFormat="1" x14ac:dyDescent="0.45">
      <c r="B428" s="133"/>
    </row>
    <row r="429" spans="2:2" s="135" customFormat="1" x14ac:dyDescent="0.45">
      <c r="B429" s="133"/>
    </row>
    <row r="452" spans="2:2" s="135" customFormat="1" x14ac:dyDescent="0.45">
      <c r="B452" s="133"/>
    </row>
    <row r="453" spans="2:2" s="135" customFormat="1" x14ac:dyDescent="0.45">
      <c r="B453" s="133"/>
    </row>
    <row r="454" spans="2:2" s="135" customFormat="1" x14ac:dyDescent="0.45">
      <c r="B454" s="133"/>
    </row>
    <row r="473" spans="2:2" s="136" customFormat="1" x14ac:dyDescent="0.45">
      <c r="B473" s="133"/>
    </row>
    <row r="477" spans="2:2" s="135" customFormat="1" x14ac:dyDescent="0.45">
      <c r="B477" s="133"/>
    </row>
    <row r="478" spans="2:2" s="135" customFormat="1" x14ac:dyDescent="0.45">
      <c r="B478" s="133"/>
    </row>
    <row r="479" spans="2:2" s="135" customFormat="1" x14ac:dyDescent="0.45">
      <c r="B479" s="133"/>
    </row>
    <row r="502" spans="2:2" s="135" customFormat="1" x14ac:dyDescent="0.45">
      <c r="B502" s="133"/>
    </row>
    <row r="503" spans="2:2" s="135" customFormat="1" x14ac:dyDescent="0.45">
      <c r="B503" s="133"/>
    </row>
    <row r="504" spans="2:2" s="135" customFormat="1" x14ac:dyDescent="0.45">
      <c r="B504" s="133"/>
    </row>
    <row r="527" spans="2:2" s="135" customFormat="1" x14ac:dyDescent="0.45">
      <c r="B527" s="133"/>
    </row>
    <row r="528" spans="2:2" s="135" customFormat="1" x14ac:dyDescent="0.45">
      <c r="B528" s="133"/>
    </row>
    <row r="529" spans="2:2" s="135" customFormat="1" x14ac:dyDescent="0.45">
      <c r="B529" s="133"/>
    </row>
    <row r="552" spans="2:2" s="135" customFormat="1" x14ac:dyDescent="0.45">
      <c r="B552" s="133"/>
    </row>
    <row r="553" spans="2:2" s="135" customFormat="1" x14ac:dyDescent="0.45">
      <c r="B553" s="133"/>
    </row>
    <row r="554" spans="2:2" s="135" customFormat="1" x14ac:dyDescent="0.45">
      <c r="B554" s="133"/>
    </row>
    <row r="577" spans="2:2" s="135" customFormat="1" x14ac:dyDescent="0.45">
      <c r="B577" s="133"/>
    </row>
    <row r="578" spans="2:2" s="135" customFormat="1" x14ac:dyDescent="0.45">
      <c r="B578" s="133"/>
    </row>
    <row r="579" spans="2:2" s="135" customFormat="1" x14ac:dyDescent="0.45">
      <c r="B579" s="133"/>
    </row>
    <row r="602" spans="2:2" s="135" customFormat="1" x14ac:dyDescent="0.45">
      <c r="B602" s="133"/>
    </row>
    <row r="603" spans="2:2" s="135" customFormat="1" x14ac:dyDescent="0.45">
      <c r="B603" s="133"/>
    </row>
    <row r="604" spans="2:2" s="135" customFormat="1" x14ac:dyDescent="0.45">
      <c r="B604" s="133"/>
    </row>
    <row r="627" spans="2:2" s="135" customFormat="1" x14ac:dyDescent="0.45">
      <c r="B627" s="133"/>
    </row>
    <row r="628" spans="2:2" s="135" customFormat="1" x14ac:dyDescent="0.45">
      <c r="B628" s="133"/>
    </row>
    <row r="629" spans="2:2" s="135" customFormat="1" x14ac:dyDescent="0.45">
      <c r="B629" s="133"/>
    </row>
    <row r="652" spans="2:2" s="135" customFormat="1" x14ac:dyDescent="0.45">
      <c r="B652" s="133"/>
    </row>
    <row r="653" spans="2:2" s="135" customFormat="1" x14ac:dyDescent="0.45">
      <c r="B653" s="133"/>
    </row>
    <row r="654" spans="2:2" s="135" customFormat="1" x14ac:dyDescent="0.45">
      <c r="B654" s="133"/>
    </row>
    <row r="677" spans="2:2" s="135" customFormat="1" x14ac:dyDescent="0.45">
      <c r="B677" s="133"/>
    </row>
    <row r="678" spans="2:2" s="135" customFormat="1" x14ac:dyDescent="0.45">
      <c r="B678" s="133"/>
    </row>
    <row r="679" spans="2:2" s="135" customFormat="1" x14ac:dyDescent="0.45">
      <c r="B679" s="133"/>
    </row>
    <row r="702" spans="2:2" s="135" customFormat="1" x14ac:dyDescent="0.45">
      <c r="B702" s="133"/>
    </row>
    <row r="703" spans="2:2" s="135" customFormat="1" x14ac:dyDescent="0.45">
      <c r="B703" s="133"/>
    </row>
    <row r="704" spans="2:2" s="135" customFormat="1" x14ac:dyDescent="0.45">
      <c r="B704" s="133"/>
    </row>
    <row r="705" spans="3:3" x14ac:dyDescent="0.45">
      <c r="C705" s="137"/>
    </row>
    <row r="727" spans="2:3" s="135" customFormat="1" x14ac:dyDescent="0.45">
      <c r="B727" s="133"/>
    </row>
    <row r="728" spans="2:3" s="135" customFormat="1" x14ac:dyDescent="0.45">
      <c r="B728" s="133"/>
    </row>
    <row r="729" spans="2:3" s="135" customFormat="1" x14ac:dyDescent="0.45">
      <c r="B729" s="133"/>
    </row>
    <row r="736" spans="2:3" x14ac:dyDescent="0.45">
      <c r="C736" s="138"/>
    </row>
    <row r="737" spans="2:3" x14ac:dyDescent="0.45">
      <c r="C737" s="138"/>
    </row>
    <row r="738" spans="2:3" x14ac:dyDescent="0.45">
      <c r="C738" s="138"/>
    </row>
    <row r="740" spans="2:3" x14ac:dyDescent="0.45">
      <c r="C740" s="139"/>
    </row>
    <row r="752" spans="2:3" s="135" customFormat="1" x14ac:dyDescent="0.45">
      <c r="B752" s="133"/>
    </row>
    <row r="753" spans="2:3" s="135" customFormat="1" x14ac:dyDescent="0.45">
      <c r="B753" s="133"/>
    </row>
    <row r="754" spans="2:3" s="135" customFormat="1" x14ac:dyDescent="0.45">
      <c r="B754" s="133"/>
    </row>
    <row r="761" spans="2:3" x14ac:dyDescent="0.45">
      <c r="C761" s="138" t="e">
        <f>+#REF!+#REF!+#REF!+#REF!+#REF!+#REF!</f>
        <v>#REF!</v>
      </c>
    </row>
    <row r="762" spans="2:3" x14ac:dyDescent="0.45">
      <c r="C762" s="138" t="e">
        <f>+#REF!+#REF!+#REF!+#REF!+#REF!+#REF!+#REF!</f>
        <v>#REF!</v>
      </c>
    </row>
    <row r="763" spans="2:3" x14ac:dyDescent="0.45">
      <c r="C763" s="138" t="e">
        <f>+C761+C762</f>
        <v>#REF!</v>
      </c>
    </row>
    <row r="765" spans="2:3" x14ac:dyDescent="0.45">
      <c r="C765" s="139" t="e">
        <f>+#REF!+#REF!+#REF!+#REF!+#REF!+#REF!+#REF!+#REF!+#REF!+#REF!+#REF!+#REF!+#REF!</f>
        <v>#REF!</v>
      </c>
    </row>
    <row r="774" spans="1:2" x14ac:dyDescent="0.45">
      <c r="A774" s="11"/>
    </row>
    <row r="777" spans="1:2" s="135" customFormat="1" x14ac:dyDescent="0.45">
      <c r="B777" s="133"/>
    </row>
    <row r="778" spans="1:2" s="135" customFormat="1" x14ac:dyDescent="0.45">
      <c r="B778" s="133"/>
    </row>
    <row r="779" spans="1:2" s="135" customFormat="1" x14ac:dyDescent="0.45">
      <c r="B779" s="133"/>
    </row>
    <row r="786" spans="3:3" x14ac:dyDescent="0.45">
      <c r="C786" s="138" t="e">
        <f>+#REF!+#REF!+#REF!+#REF!+#REF!+#REF!</f>
        <v>#REF!</v>
      </c>
    </row>
    <row r="787" spans="3:3" x14ac:dyDescent="0.45">
      <c r="C787" s="138" t="e">
        <f>+#REF!+#REF!+#REF!+#REF!+#REF!+#REF!+#REF!</f>
        <v>#REF!</v>
      </c>
    </row>
    <row r="788" spans="3:3" x14ac:dyDescent="0.45">
      <c r="C788" s="138" t="e">
        <f>+C786+C787</f>
        <v>#REF!</v>
      </c>
    </row>
    <row r="790" spans="3:3" x14ac:dyDescent="0.45">
      <c r="C790" s="139" t="e">
        <f>+#REF!+#REF!+#REF!+#REF!+#REF!+#REF!+#REF!+#REF!+#REF!+#REF!+#REF!+#REF!+#REF!</f>
        <v>#REF!</v>
      </c>
    </row>
    <row r="793" spans="3:3" x14ac:dyDescent="0.45">
      <c r="C793" s="138" t="e">
        <f>+#REF!+#REF!+#REF!+#REF!+#REF!+#REF!+#REF!+#REF!+#REF!+#REF!+#REF!+#REF!+#REF!+#REF!+#REF!+#REF!+#REF!+#REF!+#REF!+#REF!+#REF!+#REF!+#REF!+#REF!+#REF!+#REF!+#REF!</f>
        <v>#REF!</v>
      </c>
    </row>
    <row r="798" spans="3:3" x14ac:dyDescent="0.45">
      <c r="C798" s="137"/>
    </row>
    <row r="802" spans="2:2" s="135" customFormat="1" x14ac:dyDescent="0.45">
      <c r="B802" s="133"/>
    </row>
    <row r="803" spans="2:2" s="135" customFormat="1" x14ac:dyDescent="0.45">
      <c r="B803" s="133"/>
    </row>
    <row r="804" spans="2:2" s="135" customFormat="1" x14ac:dyDescent="0.45">
      <c r="B804" s="133"/>
    </row>
    <row r="822" spans="2:3" x14ac:dyDescent="0.45">
      <c r="C822" s="138" t="e">
        <f>+#REF!+#REF!+#REF!+#REF!+#REF!+#REF!+#REF!+#REF!+#REF!+#REF!+#REF!+#REF!+#REF!+#REF!+#REF!+#REF!+#REF!+#REF!+#REF!+#REF!+#REF!+#REF!+#REF!</f>
        <v>#REF!</v>
      </c>
    </row>
    <row r="827" spans="2:3" s="135" customFormat="1" x14ac:dyDescent="0.45">
      <c r="B827" s="133"/>
    </row>
    <row r="828" spans="2:3" s="135" customFormat="1" x14ac:dyDescent="0.45">
      <c r="B828" s="133"/>
    </row>
    <row r="829" spans="2:3" s="135" customFormat="1" x14ac:dyDescent="0.45">
      <c r="B829" s="133"/>
    </row>
    <row r="833" spans="3:3" x14ac:dyDescent="0.45">
      <c r="C833" s="138"/>
    </row>
    <row r="834" spans="3:3" x14ac:dyDescent="0.45">
      <c r="C834" s="138"/>
    </row>
    <row r="835" spans="3:3" x14ac:dyDescent="0.45">
      <c r="C835" s="138"/>
    </row>
    <row r="837" spans="3:3" x14ac:dyDescent="0.45">
      <c r="C837" s="139"/>
    </row>
    <row r="852" spans="2:3" s="135" customFormat="1" x14ac:dyDescent="0.45">
      <c r="B852" s="133"/>
    </row>
    <row r="853" spans="2:3" s="135" customFormat="1" x14ac:dyDescent="0.45">
      <c r="B853" s="133"/>
    </row>
    <row r="854" spans="2:3" s="135" customFormat="1" x14ac:dyDescent="0.45">
      <c r="B854" s="133"/>
      <c r="C854" s="140" t="e">
        <f>+#REF!+#REF!+#REF!+#REF!+#REF!+#REF!+#REF!+#REF!+#REF!+#REF!+#REF!+#REF!+#REF!+#REF!+#REF!+#REF!+#REF!+#REF!+#REF!+#REF!+#REF!+#REF!+#REF!+#REF!</f>
        <v>#REF!</v>
      </c>
    </row>
    <row r="861" spans="2:3" x14ac:dyDescent="0.45">
      <c r="C861" s="138"/>
    </row>
    <row r="862" spans="2:3" x14ac:dyDescent="0.45">
      <c r="C862" s="138"/>
    </row>
    <row r="863" spans="2:3" x14ac:dyDescent="0.45">
      <c r="C863" s="138"/>
    </row>
    <row r="865" spans="1:3" x14ac:dyDescent="0.45">
      <c r="C865" s="139"/>
    </row>
    <row r="874" spans="1:3" x14ac:dyDescent="0.45">
      <c r="A874" s="11"/>
    </row>
    <row r="877" spans="1:3" s="135" customFormat="1" x14ac:dyDescent="0.45">
      <c r="B877" s="133"/>
    </row>
    <row r="878" spans="1:3" s="135" customFormat="1" x14ac:dyDescent="0.45">
      <c r="B878" s="133"/>
    </row>
    <row r="879" spans="1:3" s="135" customFormat="1" x14ac:dyDescent="0.45">
      <c r="B879" s="133"/>
      <c r="C879" s="140" t="e">
        <f>+#REF!+#REF!+#REF!+#REF!+#REF!+#REF!+#REF!+#REF!+#REF!+#REF!+#REF!+#REF!+#REF!+#REF!+#REF!+#REF!+#REF!+#REF!+#REF!+#REF!+#REF!+#REF!+#REF!+#REF!</f>
        <v>#REF!</v>
      </c>
    </row>
    <row r="889" spans="2:2" x14ac:dyDescent="0.45">
      <c r="B889" s="141"/>
    </row>
    <row r="892" spans="2:2" x14ac:dyDescent="0.45">
      <c r="B892" s="141"/>
    </row>
    <row r="902" spans="2:2" s="135" customFormat="1" x14ac:dyDescent="0.45">
      <c r="B902" s="133"/>
    </row>
    <row r="903" spans="2:2" s="135" customFormat="1" x14ac:dyDescent="0.45">
      <c r="B903" s="133"/>
    </row>
    <row r="904" spans="2:2" s="135" customFormat="1" x14ac:dyDescent="0.45">
      <c r="B904" s="133"/>
    </row>
    <row r="927" spans="2:2" s="135" customFormat="1" x14ac:dyDescent="0.45">
      <c r="B927" s="133"/>
    </row>
    <row r="928" spans="2:2" s="135" customFormat="1" x14ac:dyDescent="0.45">
      <c r="B928" s="133"/>
    </row>
    <row r="929" spans="2:2" s="135" customFormat="1" x14ac:dyDescent="0.45">
      <c r="B929" s="133"/>
    </row>
    <row r="952" spans="2:2" s="135" customFormat="1" x14ac:dyDescent="0.45">
      <c r="B952" s="133"/>
    </row>
    <row r="953" spans="2:2" s="135" customFormat="1" x14ac:dyDescent="0.45">
      <c r="B953" s="133"/>
    </row>
    <row r="954" spans="2:2" s="135" customFormat="1" x14ac:dyDescent="0.45">
      <c r="B954" s="133"/>
    </row>
    <row r="977" spans="2:2" s="135" customFormat="1" x14ac:dyDescent="0.45">
      <c r="B977" s="133"/>
    </row>
    <row r="978" spans="2:2" s="135" customFormat="1" x14ac:dyDescent="0.45">
      <c r="B978" s="133"/>
    </row>
    <row r="979" spans="2:2" s="135" customFormat="1" x14ac:dyDescent="0.45">
      <c r="B979" s="133"/>
    </row>
    <row r="1002" spans="2:2" s="135" customFormat="1" x14ac:dyDescent="0.45">
      <c r="B1002" s="133"/>
    </row>
    <row r="1003" spans="2:2" s="135" customFormat="1" x14ac:dyDescent="0.45">
      <c r="B1003" s="133"/>
    </row>
    <row r="1004" spans="2:2" s="135" customFormat="1" x14ac:dyDescent="0.45">
      <c r="B1004" s="133"/>
    </row>
    <row r="1027" spans="2:2" s="135" customFormat="1" x14ac:dyDescent="0.45">
      <c r="B1027" s="133"/>
    </row>
    <row r="1028" spans="2:2" s="135" customFormat="1" x14ac:dyDescent="0.45">
      <c r="B1028" s="133"/>
    </row>
    <row r="1029" spans="2:2" s="135" customFormat="1" x14ac:dyDescent="0.45">
      <c r="B1029" s="133"/>
    </row>
    <row r="1052" spans="2:2" s="135" customFormat="1" x14ac:dyDescent="0.45">
      <c r="B1052" s="133"/>
    </row>
    <row r="1053" spans="2:2" s="135" customFormat="1" x14ac:dyDescent="0.45">
      <c r="B1053" s="133"/>
    </row>
    <row r="1054" spans="2:2" s="135" customFormat="1" x14ac:dyDescent="0.45">
      <c r="B1054" s="133"/>
    </row>
    <row r="1077" spans="2:2" s="135" customFormat="1" x14ac:dyDescent="0.45">
      <c r="B1077" s="133"/>
    </row>
    <row r="1078" spans="2:2" s="135" customFormat="1" x14ac:dyDescent="0.45">
      <c r="B1078" s="133"/>
    </row>
    <row r="1079" spans="2:2" s="135" customFormat="1" x14ac:dyDescent="0.45">
      <c r="B1079" s="133"/>
    </row>
    <row r="1102" spans="2:2" s="135" customFormat="1" x14ac:dyDescent="0.45">
      <c r="B1102" s="133"/>
    </row>
    <row r="1103" spans="2:2" s="135" customFormat="1" x14ac:dyDescent="0.45">
      <c r="B1103" s="133"/>
    </row>
    <row r="1104" spans="2:2" s="135" customFormat="1" x14ac:dyDescent="0.45">
      <c r="B1104" s="133"/>
    </row>
    <row r="1127" spans="2:2" s="135" customFormat="1" x14ac:dyDescent="0.45">
      <c r="B1127" s="133"/>
    </row>
    <row r="1128" spans="2:2" s="135" customFormat="1" x14ac:dyDescent="0.45">
      <c r="B1128" s="133"/>
    </row>
    <row r="1129" spans="2:2" s="135" customFormat="1" x14ac:dyDescent="0.45">
      <c r="B1129" s="133"/>
    </row>
    <row r="1152" spans="2:2" s="135" customFormat="1" x14ac:dyDescent="0.45">
      <c r="B1152" s="133"/>
    </row>
    <row r="1153" spans="2:3" s="135" customFormat="1" x14ac:dyDescent="0.45">
      <c r="B1153" s="133"/>
    </row>
    <row r="1154" spans="2:3" s="135" customFormat="1" x14ac:dyDescent="0.45">
      <c r="B1154" s="133"/>
    </row>
    <row r="1167" spans="2:3" x14ac:dyDescent="0.45">
      <c r="C1167" s="137"/>
    </row>
    <row r="1170" spans="2:2" x14ac:dyDescent="0.45">
      <c r="B1170" s="141"/>
    </row>
    <row r="1173" spans="2:2" x14ac:dyDescent="0.45">
      <c r="B1173" s="141"/>
    </row>
    <row r="1177" spans="2:2" s="135" customFormat="1" x14ac:dyDescent="0.45">
      <c r="B1177" s="133"/>
    </row>
    <row r="1178" spans="2:2" s="135" customFormat="1" x14ac:dyDescent="0.45">
      <c r="B1178" s="133"/>
    </row>
    <row r="1179" spans="2:2" s="135" customFormat="1" x14ac:dyDescent="0.45">
      <c r="B1179" s="133"/>
    </row>
    <row r="1191" spans="3:3" x14ac:dyDescent="0.45">
      <c r="C1191" s="138"/>
    </row>
    <row r="1198" spans="3:3" x14ac:dyDescent="0.45">
      <c r="C1198" s="138"/>
    </row>
    <row r="1199" spans="3:3" x14ac:dyDescent="0.45">
      <c r="C1199" s="138"/>
    </row>
    <row r="1200" spans="3:3" x14ac:dyDescent="0.45">
      <c r="C1200" s="138"/>
    </row>
    <row r="1202" spans="2:3" s="135" customFormat="1" x14ac:dyDescent="0.45">
      <c r="B1202" s="133"/>
    </row>
    <row r="1203" spans="2:3" s="135" customFormat="1" x14ac:dyDescent="0.45">
      <c r="B1203" s="133"/>
    </row>
    <row r="1204" spans="2:3" s="135" customFormat="1" x14ac:dyDescent="0.45">
      <c r="B1204" s="133"/>
    </row>
    <row r="1205" spans="2:3" x14ac:dyDescent="0.45">
      <c r="C1205" s="139" t="e">
        <f>+#REF!+#REF!+#REF!+#REF!+#REF!+#REF!+#REF!+#REF!+#REF!+#REF!+#REF!+#REF!+#REF!+#REF!+#REF!</f>
        <v>#REF!</v>
      </c>
    </row>
    <row r="1206" spans="2:3" x14ac:dyDescent="0.45">
      <c r="C1206" s="139"/>
    </row>
    <row r="1220" spans="2:3" x14ac:dyDescent="0.45">
      <c r="C1220" s="137"/>
    </row>
    <row r="1223" spans="2:3" x14ac:dyDescent="0.45">
      <c r="B1223" s="141"/>
    </row>
    <row r="1227" spans="2:3" s="135" customFormat="1" x14ac:dyDescent="0.45">
      <c r="B1227" s="133"/>
    </row>
    <row r="1228" spans="2:3" s="135" customFormat="1" x14ac:dyDescent="0.45">
      <c r="B1228" s="133"/>
    </row>
    <row r="1229" spans="2:3" s="135" customFormat="1" x14ac:dyDescent="0.45">
      <c r="B1229" s="133"/>
    </row>
    <row r="1230" spans="2:3" x14ac:dyDescent="0.45">
      <c r="B1230" s="141"/>
    </row>
    <row r="1244" spans="3:3" x14ac:dyDescent="0.45">
      <c r="C1244" s="138"/>
    </row>
    <row r="1252" spans="2:3" s="135" customFormat="1" x14ac:dyDescent="0.45">
      <c r="B1252" s="133"/>
    </row>
    <row r="1253" spans="2:3" s="135" customFormat="1" x14ac:dyDescent="0.45">
      <c r="B1253" s="133"/>
    </row>
    <row r="1254" spans="2:3" s="135" customFormat="1" x14ac:dyDescent="0.45">
      <c r="B1254" s="133"/>
    </row>
    <row r="1255" spans="2:3" x14ac:dyDescent="0.45">
      <c r="C1255" s="138"/>
    </row>
    <row r="1256" spans="2:3" x14ac:dyDescent="0.45">
      <c r="C1256" s="138"/>
    </row>
    <row r="1257" spans="2:3" x14ac:dyDescent="0.45">
      <c r="C1257" s="138"/>
    </row>
    <row r="1258" spans="2:3" x14ac:dyDescent="0.45">
      <c r="C1258" s="139"/>
    </row>
    <row r="1259" spans="2:3" x14ac:dyDescent="0.45">
      <c r="C1259" s="139"/>
    </row>
    <row r="1269" spans="2:3" x14ac:dyDescent="0.45">
      <c r="C1269" s="138"/>
    </row>
    <row r="1277" spans="2:3" s="135" customFormat="1" x14ac:dyDescent="0.45">
      <c r="B1277" s="133"/>
    </row>
    <row r="1278" spans="2:3" s="135" customFormat="1" x14ac:dyDescent="0.45">
      <c r="B1278" s="133"/>
    </row>
    <row r="1279" spans="2:3" s="135" customFormat="1" x14ac:dyDescent="0.45">
      <c r="B1279" s="133"/>
    </row>
    <row r="1280" spans="2:3" x14ac:dyDescent="0.45">
      <c r="C1280" s="138"/>
    </row>
    <row r="1281" spans="3:3" x14ac:dyDescent="0.45">
      <c r="C1281" s="138"/>
    </row>
    <row r="1282" spans="3:3" x14ac:dyDescent="0.45">
      <c r="C1282" s="138"/>
    </row>
    <row r="1283" spans="3:3" x14ac:dyDescent="0.45">
      <c r="C1283" s="139"/>
    </row>
    <row r="1284" spans="3:3" x14ac:dyDescent="0.45">
      <c r="C1284" s="139"/>
    </row>
    <row r="1294" spans="3:3" x14ac:dyDescent="0.45">
      <c r="C1294" s="138"/>
    </row>
    <row r="1302" spans="2:3" s="135" customFormat="1" x14ac:dyDescent="0.45">
      <c r="B1302" s="133"/>
    </row>
    <row r="1303" spans="2:3" s="135" customFormat="1" x14ac:dyDescent="0.45">
      <c r="B1303" s="133"/>
    </row>
    <row r="1304" spans="2:3" s="135" customFormat="1" x14ac:dyDescent="0.45">
      <c r="B1304" s="133"/>
    </row>
    <row r="1305" spans="2:3" x14ac:dyDescent="0.45">
      <c r="C1305" s="138"/>
    </row>
    <row r="1306" spans="2:3" x14ac:dyDescent="0.45">
      <c r="C1306" s="138"/>
    </row>
    <row r="1307" spans="2:3" x14ac:dyDescent="0.45">
      <c r="C1307" s="138"/>
    </row>
    <row r="1308" spans="2:3" x14ac:dyDescent="0.45">
      <c r="C1308" s="139"/>
    </row>
    <row r="1309" spans="2:3" x14ac:dyDescent="0.35">
      <c r="B1309" s="142"/>
      <c r="C1309" s="139"/>
    </row>
    <row r="1310" spans="2:3" x14ac:dyDescent="0.45">
      <c r="C1310" s="139" t="e">
        <f>+#REF!+#REF!+#REF!+#REF!+#REF!+#REF!+#REF!+#REF!+#REF!+#REF!+#REF!+#REF!+#REF!+#REF!+#REF!+#REF!+#REF!+#REF!+#REF!+#REF!+#REF!+#REF!+#REF!+#REF!+#REF!+#REF!+#REF!+#REF!+#REF!</f>
        <v>#REF!</v>
      </c>
    </row>
    <row r="1323" spans="2:3" x14ac:dyDescent="0.45">
      <c r="C1323" s="137"/>
    </row>
    <row r="1327" spans="2:3" s="135" customFormat="1" x14ac:dyDescent="0.45">
      <c r="B1327" s="133"/>
    </row>
    <row r="1328" spans="2:3" s="135" customFormat="1" x14ac:dyDescent="0.45">
      <c r="B1328" s="133"/>
    </row>
    <row r="1329" spans="2:2" s="135" customFormat="1" x14ac:dyDescent="0.45">
      <c r="B1329" s="133"/>
    </row>
    <row r="1330" spans="2:2" x14ac:dyDescent="0.45">
      <c r="B1330" s="141"/>
    </row>
    <row r="1333" spans="2:2" x14ac:dyDescent="0.45">
      <c r="B1333" s="141"/>
    </row>
    <row r="1347" spans="2:3" x14ac:dyDescent="0.45">
      <c r="C1347" s="138"/>
    </row>
    <row r="1352" spans="2:3" s="135" customFormat="1" x14ac:dyDescent="0.45">
      <c r="B1352" s="133"/>
    </row>
    <row r="1353" spans="2:3" s="135" customFormat="1" x14ac:dyDescent="0.45">
      <c r="B1353" s="133"/>
    </row>
    <row r="1354" spans="2:3" s="135" customFormat="1" x14ac:dyDescent="0.45">
      <c r="B1354" s="133"/>
    </row>
    <row r="1358" spans="2:3" x14ac:dyDescent="0.45">
      <c r="C1358" s="138"/>
    </row>
    <row r="1359" spans="2:3" x14ac:dyDescent="0.45">
      <c r="C1359" s="138"/>
    </row>
    <row r="1360" spans="2:3" x14ac:dyDescent="0.45">
      <c r="C1360" s="138"/>
    </row>
    <row r="1361" spans="3:3" x14ac:dyDescent="0.45">
      <c r="C1361" s="139"/>
    </row>
    <row r="1362" spans="3:3" x14ac:dyDescent="0.45">
      <c r="C1362" s="139"/>
    </row>
    <row r="1372" spans="3:3" x14ac:dyDescent="0.45">
      <c r="C1372" s="138"/>
    </row>
    <row r="1377" spans="2:3" s="135" customFormat="1" x14ac:dyDescent="0.45">
      <c r="B1377" s="133"/>
    </row>
    <row r="1378" spans="2:3" s="135" customFormat="1" x14ac:dyDescent="0.45">
      <c r="B1378" s="133"/>
    </row>
    <row r="1379" spans="2:3" s="135" customFormat="1" x14ac:dyDescent="0.45">
      <c r="B1379" s="133"/>
    </row>
    <row r="1383" spans="2:3" x14ac:dyDescent="0.45">
      <c r="C1383" s="138"/>
    </row>
    <row r="1384" spans="2:3" x14ac:dyDescent="0.45">
      <c r="C1384" s="138"/>
    </row>
    <row r="1385" spans="2:3" x14ac:dyDescent="0.45">
      <c r="C1385" s="138"/>
    </row>
    <row r="1386" spans="2:3" x14ac:dyDescent="0.45">
      <c r="C1386" s="139"/>
    </row>
    <row r="1387" spans="2:3" x14ac:dyDescent="0.45">
      <c r="C1387" s="139"/>
    </row>
    <row r="1397" spans="2:3" x14ac:dyDescent="0.45">
      <c r="C1397" s="138"/>
    </row>
    <row r="1402" spans="2:3" s="135" customFormat="1" x14ac:dyDescent="0.45">
      <c r="B1402" s="133"/>
    </row>
    <row r="1403" spans="2:3" s="135" customFormat="1" x14ac:dyDescent="0.45">
      <c r="B1403" s="133"/>
    </row>
    <row r="1404" spans="2:3" s="135" customFormat="1" x14ac:dyDescent="0.45">
      <c r="B1404" s="133"/>
    </row>
    <row r="1408" spans="2:3" x14ac:dyDescent="0.45">
      <c r="C1408" s="138"/>
    </row>
    <row r="1409" spans="2:3" x14ac:dyDescent="0.45">
      <c r="C1409" s="138"/>
    </row>
    <row r="1410" spans="2:3" x14ac:dyDescent="0.45">
      <c r="C1410" s="138"/>
    </row>
    <row r="1411" spans="2:3" x14ac:dyDescent="0.45">
      <c r="C1411" s="139"/>
    </row>
    <row r="1412" spans="2:3" x14ac:dyDescent="0.35">
      <c r="B1412" s="142"/>
      <c r="C1412" s="139"/>
    </row>
    <row r="1413" spans="2:3" x14ac:dyDescent="0.45">
      <c r="C1413" s="139" t="e">
        <f>+#REF!+#REF!+#REF!+#REF!+#REF!+#REF!+#REF!+#REF!+#REF!+#REF!+#REF!+#REF!+#REF!+#REF!+#REF!+#REF!+#REF!+#REF!+#REF!+#REF!+#REF!+#REF!+#REF!+#REF!+#REF!+#REF!+#REF!+#REF!+#REF!</f>
        <v>#REF!</v>
      </c>
    </row>
    <row r="1427" spans="2:3" s="135" customFormat="1" x14ac:dyDescent="0.45">
      <c r="B1427" s="133"/>
    </row>
    <row r="1428" spans="2:3" s="135" customFormat="1" x14ac:dyDescent="0.45">
      <c r="B1428" s="133"/>
    </row>
    <row r="1429" spans="2:3" s="135" customFormat="1" x14ac:dyDescent="0.45">
      <c r="B1429" s="133"/>
    </row>
    <row r="1430" spans="2:3" x14ac:dyDescent="0.45">
      <c r="C1430" s="137"/>
    </row>
    <row r="1433" spans="2:3" x14ac:dyDescent="0.45">
      <c r="B1433" s="141"/>
    </row>
    <row r="1436" spans="2:3" x14ac:dyDescent="0.45">
      <c r="B1436" s="141"/>
    </row>
    <row r="1450" spans="2:3" x14ac:dyDescent="0.45">
      <c r="C1450" s="138"/>
    </row>
    <row r="1452" spans="2:3" s="135" customFormat="1" x14ac:dyDescent="0.45">
      <c r="B1452" s="133"/>
    </row>
    <row r="1453" spans="2:3" s="135" customFormat="1" x14ac:dyDescent="0.45">
      <c r="B1453" s="133"/>
    </row>
    <row r="1454" spans="2:3" s="135" customFormat="1" x14ac:dyDescent="0.45">
      <c r="B1454" s="133"/>
    </row>
    <row r="1461" spans="3:3" x14ac:dyDescent="0.45">
      <c r="C1461" s="138"/>
    </row>
    <row r="1462" spans="3:3" x14ac:dyDescent="0.45">
      <c r="C1462" s="138"/>
    </row>
    <row r="1463" spans="3:3" x14ac:dyDescent="0.45">
      <c r="C1463" s="138"/>
    </row>
    <row r="1464" spans="3:3" x14ac:dyDescent="0.45">
      <c r="C1464" s="139"/>
    </row>
    <row r="1465" spans="3:3" x14ac:dyDescent="0.45">
      <c r="C1465" s="139"/>
    </row>
    <row r="1475" spans="2:3" x14ac:dyDescent="0.45">
      <c r="C1475" s="138"/>
    </row>
    <row r="1477" spans="2:3" s="135" customFormat="1" x14ac:dyDescent="0.45">
      <c r="B1477" s="133"/>
    </row>
    <row r="1478" spans="2:3" s="135" customFormat="1" x14ac:dyDescent="0.45">
      <c r="B1478" s="133"/>
    </row>
    <row r="1479" spans="2:3" s="135" customFormat="1" x14ac:dyDescent="0.45">
      <c r="B1479" s="133"/>
    </row>
    <row r="1486" spans="2:3" x14ac:dyDescent="0.45">
      <c r="C1486" s="138"/>
    </row>
    <row r="1487" spans="2:3" x14ac:dyDescent="0.45">
      <c r="C1487" s="138"/>
    </row>
    <row r="1488" spans="2:3" x14ac:dyDescent="0.45">
      <c r="C1488" s="138"/>
    </row>
    <row r="1489" spans="2:3" x14ac:dyDescent="0.45">
      <c r="C1489" s="139"/>
    </row>
    <row r="1490" spans="2:3" x14ac:dyDescent="0.45">
      <c r="C1490" s="139"/>
    </row>
    <row r="1500" spans="2:3" x14ac:dyDescent="0.45">
      <c r="C1500" s="138"/>
    </row>
    <row r="1502" spans="2:3" s="135" customFormat="1" x14ac:dyDescent="0.45">
      <c r="B1502" s="133"/>
    </row>
    <row r="1503" spans="2:3" s="135" customFormat="1" x14ac:dyDescent="0.45">
      <c r="B1503" s="133"/>
    </row>
    <row r="1504" spans="2:3" s="135" customFormat="1" x14ac:dyDescent="0.45">
      <c r="B1504" s="133"/>
    </row>
    <row r="1511" spans="2:3" x14ac:dyDescent="0.45">
      <c r="C1511" s="138"/>
    </row>
    <row r="1512" spans="2:3" x14ac:dyDescent="0.45">
      <c r="C1512" s="138"/>
    </row>
    <row r="1513" spans="2:3" x14ac:dyDescent="0.45">
      <c r="C1513" s="138"/>
    </row>
    <row r="1514" spans="2:3" x14ac:dyDescent="0.45">
      <c r="C1514" s="139"/>
    </row>
    <row r="1515" spans="2:3" x14ac:dyDescent="0.35">
      <c r="B1515" s="142"/>
      <c r="C1515" s="139"/>
    </row>
    <row r="1516" spans="2:3" x14ac:dyDescent="0.45">
      <c r="C1516" s="139" t="e">
        <f>+#REF!+#REF!+#REF!+#REF!+#REF!+#REF!+#REF!+#REF!+#REF!+#REF!+#REF!+#REF!+#REF!+#REF!+#REF!+#REF!+#REF!+#REF!+#REF!+#REF!+#REF!+#REF!+#REF!+#REF!+#REF!+#REF!+#REF!+#REF!+#REF!+#REF!</f>
        <v>#REF!</v>
      </c>
    </row>
    <row r="1527" spans="2:3" s="135" customFormat="1" x14ac:dyDescent="0.45">
      <c r="B1527" s="133"/>
    </row>
    <row r="1528" spans="2:3" s="135" customFormat="1" x14ac:dyDescent="0.45">
      <c r="B1528" s="133"/>
    </row>
    <row r="1529" spans="2:3" s="135" customFormat="1" x14ac:dyDescent="0.45">
      <c r="B1529" s="133"/>
    </row>
    <row r="1536" spans="2:3" x14ac:dyDescent="0.45">
      <c r="C1536" s="137"/>
    </row>
    <row r="1552" spans="2:2" s="135" customFormat="1" x14ac:dyDescent="0.45">
      <c r="B1552" s="133"/>
    </row>
    <row r="1553" spans="2:3" s="135" customFormat="1" x14ac:dyDescent="0.45">
      <c r="B1553" s="133"/>
    </row>
    <row r="1554" spans="2:3" s="135" customFormat="1" x14ac:dyDescent="0.45">
      <c r="B1554" s="133"/>
    </row>
    <row r="1560" spans="2:3" x14ac:dyDescent="0.45">
      <c r="C1560" s="138"/>
    </row>
    <row r="1567" spans="2:3" x14ac:dyDescent="0.45">
      <c r="C1567" s="138"/>
    </row>
    <row r="1568" spans="2:3" x14ac:dyDescent="0.45">
      <c r="C1568" s="138"/>
    </row>
    <row r="1569" spans="2:3" x14ac:dyDescent="0.45">
      <c r="C1569" s="138"/>
    </row>
    <row r="1570" spans="2:3" x14ac:dyDescent="0.45">
      <c r="C1570" s="139"/>
    </row>
    <row r="1571" spans="2:3" x14ac:dyDescent="0.45">
      <c r="C1571" s="139"/>
    </row>
    <row r="1577" spans="2:3" s="135" customFormat="1" x14ac:dyDescent="0.45">
      <c r="B1577" s="133"/>
    </row>
    <row r="1578" spans="2:3" s="135" customFormat="1" x14ac:dyDescent="0.45">
      <c r="B1578" s="133"/>
    </row>
    <row r="1579" spans="2:3" s="135" customFormat="1" x14ac:dyDescent="0.45">
      <c r="B1579" s="133"/>
    </row>
    <row r="1585" spans="3:3" x14ac:dyDescent="0.45">
      <c r="C1585" s="138"/>
    </row>
    <row r="1592" spans="3:3" x14ac:dyDescent="0.45">
      <c r="C1592" s="138"/>
    </row>
    <row r="1593" spans="3:3" x14ac:dyDescent="0.45">
      <c r="C1593" s="138"/>
    </row>
    <row r="1594" spans="3:3" x14ac:dyDescent="0.45">
      <c r="C1594" s="138"/>
    </row>
    <row r="1595" spans="3:3" x14ac:dyDescent="0.45">
      <c r="C1595" s="139"/>
    </row>
    <row r="1596" spans="3:3" x14ac:dyDescent="0.45">
      <c r="C1596" s="139"/>
    </row>
    <row r="1602" spans="2:3" s="135" customFormat="1" x14ac:dyDescent="0.45">
      <c r="B1602" s="133"/>
    </row>
    <row r="1603" spans="2:3" s="135" customFormat="1" x14ac:dyDescent="0.45">
      <c r="B1603" s="133"/>
    </row>
    <row r="1604" spans="2:3" s="135" customFormat="1" x14ac:dyDescent="0.45">
      <c r="B1604" s="133"/>
    </row>
    <row r="1610" spans="2:3" x14ac:dyDescent="0.45">
      <c r="C1610" s="138"/>
    </row>
    <row r="1613" spans="2:3" x14ac:dyDescent="0.45">
      <c r="C1613" s="138"/>
    </row>
    <row r="1616" spans="2:3" x14ac:dyDescent="0.45">
      <c r="C1616" s="138"/>
    </row>
    <row r="1617" spans="2:3" x14ac:dyDescent="0.45">
      <c r="C1617" s="138"/>
    </row>
    <row r="1618" spans="2:3" x14ac:dyDescent="0.45">
      <c r="C1618" s="138"/>
    </row>
    <row r="1619" spans="2:3" x14ac:dyDescent="0.45">
      <c r="C1619" s="138"/>
    </row>
    <row r="1620" spans="2:3" x14ac:dyDescent="0.45">
      <c r="C1620" s="139"/>
    </row>
    <row r="1621" spans="2:3" x14ac:dyDescent="0.45">
      <c r="C1621" s="139"/>
    </row>
    <row r="1622" spans="2:3" x14ac:dyDescent="0.45">
      <c r="C1622" s="139"/>
    </row>
    <row r="1627" spans="2:3" s="135" customFormat="1" x14ac:dyDescent="0.45">
      <c r="B1627" s="133"/>
    </row>
    <row r="1628" spans="2:3" s="135" customFormat="1" x14ac:dyDescent="0.45">
      <c r="B1628" s="133"/>
    </row>
    <row r="1629" spans="2:3" s="135" customFormat="1" x14ac:dyDescent="0.45">
      <c r="B1629" s="133"/>
    </row>
    <row r="1652" spans="2:2" s="135" customFormat="1" x14ac:dyDescent="0.45">
      <c r="B1652" s="133"/>
    </row>
    <row r="1653" spans="2:2" s="135" customFormat="1" x14ac:dyDescent="0.45">
      <c r="B1653" s="133"/>
    </row>
    <row r="1654" spans="2:2" s="135" customFormat="1" x14ac:dyDescent="0.45">
      <c r="B1654" s="133"/>
    </row>
    <row r="1677" spans="2:2" s="135" customFormat="1" x14ac:dyDescent="0.45">
      <c r="B1677" s="133"/>
    </row>
    <row r="1678" spans="2:2" s="135" customFormat="1" x14ac:dyDescent="0.45">
      <c r="B1678" s="133"/>
    </row>
    <row r="1679" spans="2:2" s="135" customFormat="1" x14ac:dyDescent="0.45">
      <c r="B1679" s="133"/>
    </row>
    <row r="1702" spans="2:2" s="135" customFormat="1" x14ac:dyDescent="0.45">
      <c r="B1702" s="133"/>
    </row>
    <row r="1703" spans="2:2" s="135" customFormat="1" x14ac:dyDescent="0.45">
      <c r="B1703" s="133"/>
    </row>
    <row r="1704" spans="2:2" s="135" customFormat="1" x14ac:dyDescent="0.45">
      <c r="B1704" s="133"/>
    </row>
    <row r="1713" spans="3:3" x14ac:dyDescent="0.45">
      <c r="C1713" s="139"/>
    </row>
    <row r="1718" spans="3:3" x14ac:dyDescent="0.45">
      <c r="C1718" s="139"/>
    </row>
  </sheetData>
  <pageMargins left="0.27559055118110237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topLeftCell="A13" workbookViewId="0">
      <selection activeCell="K28" sqref="K28"/>
    </sheetView>
  </sheetViews>
  <sheetFormatPr defaultRowHeight="14.25" x14ac:dyDescent="0.2"/>
  <cols>
    <col min="1" max="1" width="4.75" style="1" customWidth="1"/>
    <col min="2" max="2" width="33.25" style="1" customWidth="1"/>
    <col min="3" max="3" width="11.5" style="1" customWidth="1"/>
    <col min="4" max="4" width="9.75" style="1" customWidth="1"/>
    <col min="5" max="5" width="10.75" style="1" customWidth="1"/>
    <col min="6" max="6" width="20.5" style="1" customWidth="1"/>
    <col min="7" max="7" width="19.25" style="1" customWidth="1"/>
    <col min="8" max="8" width="18.5" style="1" customWidth="1"/>
    <col min="9" max="9" width="18" style="1" customWidth="1"/>
    <col min="10" max="12" width="9" style="1"/>
    <col min="13" max="13" width="13.125" style="1" bestFit="1" customWidth="1"/>
    <col min="14" max="16384" width="9" style="1"/>
  </cols>
  <sheetData>
    <row r="1" spans="1:13" ht="20.25" customHeight="1" x14ac:dyDescent="0.2">
      <c r="I1" s="42" t="s">
        <v>31</v>
      </c>
    </row>
    <row r="2" spans="1:13" ht="22.5" customHeight="1" x14ac:dyDescent="0.2">
      <c r="A2" s="144" t="s">
        <v>235</v>
      </c>
      <c r="B2" s="144"/>
      <c r="C2" s="144"/>
      <c r="D2" s="144"/>
      <c r="E2" s="144"/>
      <c r="F2" s="144"/>
      <c r="G2" s="144"/>
      <c r="H2" s="144"/>
      <c r="I2" s="144"/>
    </row>
    <row r="3" spans="1:13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3" ht="23.25" x14ac:dyDescent="0.2">
      <c r="A4" s="145" t="s">
        <v>424</v>
      </c>
      <c r="B4" s="145"/>
      <c r="C4" s="145"/>
      <c r="D4" s="145"/>
      <c r="E4" s="145"/>
      <c r="F4" s="145"/>
      <c r="G4" s="145"/>
      <c r="H4" s="145"/>
      <c r="I4" s="145"/>
    </row>
    <row r="5" spans="1:13" s="43" customFormat="1" ht="21" x14ac:dyDescent="0.45">
      <c r="A5" s="58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58" t="s">
        <v>28</v>
      </c>
    </row>
    <row r="6" spans="1:13" s="43" customFormat="1" ht="21" x14ac:dyDescent="0.45">
      <c r="A6" s="59" t="s">
        <v>2</v>
      </c>
      <c r="B6" s="147"/>
      <c r="C6" s="3" t="s">
        <v>22</v>
      </c>
      <c r="D6" s="147"/>
      <c r="E6" s="147"/>
      <c r="F6" s="44" t="s">
        <v>3</v>
      </c>
      <c r="G6" s="59" t="s">
        <v>25</v>
      </c>
      <c r="H6" s="150"/>
      <c r="I6" s="3" t="s">
        <v>29</v>
      </c>
    </row>
    <row r="7" spans="1:13" s="43" customFormat="1" ht="21" x14ac:dyDescent="0.45">
      <c r="A7" s="60"/>
      <c r="B7" s="148"/>
      <c r="C7" s="4" t="s">
        <v>4</v>
      </c>
      <c r="D7" s="60" t="s">
        <v>4</v>
      </c>
      <c r="E7" s="148"/>
      <c r="F7" s="60"/>
      <c r="G7" s="4"/>
      <c r="H7" s="151"/>
      <c r="I7" s="4" t="s">
        <v>30</v>
      </c>
    </row>
    <row r="8" spans="1:13" ht="21" x14ac:dyDescent="0.45">
      <c r="A8" s="20" t="s">
        <v>63</v>
      </c>
      <c r="B8" s="5" t="s">
        <v>236</v>
      </c>
      <c r="C8" s="66">
        <v>89200.3</v>
      </c>
      <c r="D8" s="66">
        <v>89200.3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237</v>
      </c>
    </row>
    <row r="9" spans="1:13" ht="21" x14ac:dyDescent="0.45">
      <c r="A9" s="14"/>
      <c r="B9" s="5"/>
      <c r="C9" s="6"/>
      <c r="D9" s="6"/>
      <c r="E9" s="7"/>
      <c r="F9" s="6"/>
      <c r="G9" s="6"/>
      <c r="H9" s="21" t="s">
        <v>7</v>
      </c>
      <c r="I9" s="23">
        <v>24047</v>
      </c>
    </row>
    <row r="10" spans="1:13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3" ht="21" x14ac:dyDescent="0.45">
      <c r="A11" s="22" t="s">
        <v>10</v>
      </c>
      <c r="B11" s="24" t="s">
        <v>242</v>
      </c>
      <c r="C11" s="25">
        <v>3600</v>
      </c>
      <c r="D11" s="25">
        <v>3600</v>
      </c>
      <c r="E11" s="16" t="s">
        <v>5</v>
      </c>
      <c r="F11" s="26" t="s">
        <v>239</v>
      </c>
      <c r="G11" s="26" t="s">
        <v>239</v>
      </c>
      <c r="H11" s="39" t="s">
        <v>6</v>
      </c>
      <c r="I11" s="27" t="s">
        <v>241</v>
      </c>
      <c r="M11" s="68">
        <f>+C8+C11+C14+C215+C218+C221+C224</f>
        <v>127550.3</v>
      </c>
    </row>
    <row r="12" spans="1:13" ht="21" x14ac:dyDescent="0.45">
      <c r="A12" s="14"/>
      <c r="B12" s="5"/>
      <c r="C12" s="6"/>
      <c r="D12" s="6"/>
      <c r="E12" s="7"/>
      <c r="F12" s="61" t="s">
        <v>240</v>
      </c>
      <c r="G12" s="61" t="s">
        <v>240</v>
      </c>
      <c r="H12" s="21" t="s">
        <v>7</v>
      </c>
      <c r="I12" s="23">
        <v>24054</v>
      </c>
      <c r="K12" s="11"/>
    </row>
    <row r="13" spans="1:13" ht="21" x14ac:dyDescent="0.45">
      <c r="A13" s="15"/>
      <c r="B13" s="13"/>
      <c r="C13" s="11"/>
      <c r="D13" s="11"/>
      <c r="E13" s="10"/>
      <c r="F13" s="11">
        <v>3600</v>
      </c>
      <c r="G13" s="11">
        <v>3600</v>
      </c>
      <c r="H13" s="35" t="s">
        <v>8</v>
      </c>
      <c r="I13" s="38"/>
    </row>
    <row r="14" spans="1:13" ht="21" x14ac:dyDescent="0.45">
      <c r="A14" s="22" t="s">
        <v>18</v>
      </c>
      <c r="B14" s="24" t="s">
        <v>238</v>
      </c>
      <c r="C14" s="25">
        <v>2950</v>
      </c>
      <c r="D14" s="25">
        <v>2950</v>
      </c>
      <c r="E14" s="16" t="s">
        <v>5</v>
      </c>
      <c r="F14" s="26" t="s">
        <v>239</v>
      </c>
      <c r="G14" s="26" t="s">
        <v>239</v>
      </c>
      <c r="H14" s="39" t="s">
        <v>6</v>
      </c>
      <c r="I14" s="27" t="s">
        <v>243</v>
      </c>
    </row>
    <row r="15" spans="1:13" ht="21" x14ac:dyDescent="0.45">
      <c r="A15" s="14"/>
      <c r="B15" s="5"/>
      <c r="C15" s="6"/>
      <c r="D15" s="6"/>
      <c r="E15" s="7"/>
      <c r="F15" s="61" t="s">
        <v>240</v>
      </c>
      <c r="G15" s="61" t="s">
        <v>240</v>
      </c>
      <c r="H15" s="21" t="s">
        <v>7</v>
      </c>
      <c r="I15" s="23">
        <v>24054</v>
      </c>
    </row>
    <row r="16" spans="1:13" ht="21" x14ac:dyDescent="0.45">
      <c r="A16" s="15"/>
      <c r="B16" s="13"/>
      <c r="C16" s="11"/>
      <c r="D16" s="11"/>
      <c r="E16" s="10"/>
      <c r="F16" s="11">
        <v>2950</v>
      </c>
      <c r="G16" s="11">
        <v>2950</v>
      </c>
      <c r="H16" s="35" t="s">
        <v>8</v>
      </c>
      <c r="I16" s="38"/>
    </row>
    <row r="17" spans="1:9" ht="21" x14ac:dyDescent="0.45">
      <c r="A17" s="22" t="s">
        <v>73</v>
      </c>
      <c r="B17" s="24" t="s">
        <v>244</v>
      </c>
      <c r="C17" s="25">
        <v>6500</v>
      </c>
      <c r="D17" s="25">
        <v>6500</v>
      </c>
      <c r="E17" s="16" t="s">
        <v>5</v>
      </c>
      <c r="F17" s="26" t="s">
        <v>246</v>
      </c>
      <c r="G17" s="26" t="s">
        <v>246</v>
      </c>
      <c r="H17" s="39" t="s">
        <v>6</v>
      </c>
      <c r="I17" s="27" t="s">
        <v>251</v>
      </c>
    </row>
    <row r="18" spans="1:9" ht="21" x14ac:dyDescent="0.45">
      <c r="A18" s="14"/>
      <c r="B18" s="5" t="s">
        <v>245</v>
      </c>
      <c r="C18" s="6"/>
      <c r="D18" s="6"/>
      <c r="E18" s="7"/>
      <c r="F18" s="6">
        <v>6500</v>
      </c>
      <c r="G18" s="6">
        <v>6500</v>
      </c>
      <c r="H18" s="21" t="s">
        <v>7</v>
      </c>
      <c r="I18" s="23">
        <v>24055</v>
      </c>
    </row>
    <row r="19" spans="1:9" ht="21" x14ac:dyDescent="0.45">
      <c r="A19" s="15"/>
      <c r="B19" s="13"/>
      <c r="C19" s="11"/>
      <c r="D19" s="11"/>
      <c r="E19" s="10"/>
      <c r="F19" s="13"/>
      <c r="G19" s="11"/>
      <c r="H19" s="35" t="s">
        <v>8</v>
      </c>
      <c r="I19" s="38"/>
    </row>
    <row r="20" spans="1:9" ht="21" x14ac:dyDescent="0.45">
      <c r="A20" s="22" t="s">
        <v>75</v>
      </c>
      <c r="B20" s="24" t="s">
        <v>248</v>
      </c>
      <c r="C20" s="25">
        <v>19800</v>
      </c>
      <c r="D20" s="25">
        <v>19800</v>
      </c>
      <c r="E20" s="16" t="s">
        <v>5</v>
      </c>
      <c r="F20" s="26" t="s">
        <v>250</v>
      </c>
      <c r="G20" s="26" t="s">
        <v>250</v>
      </c>
      <c r="H20" s="39" t="s">
        <v>6</v>
      </c>
      <c r="I20" s="27" t="s">
        <v>247</v>
      </c>
    </row>
    <row r="21" spans="1:9" ht="21" x14ac:dyDescent="0.45">
      <c r="A21" s="14"/>
      <c r="B21" s="5" t="s">
        <v>249</v>
      </c>
      <c r="C21" s="6"/>
      <c r="D21" s="6"/>
      <c r="E21" s="7"/>
      <c r="F21" s="6">
        <v>19800</v>
      </c>
      <c r="G21" s="6">
        <v>19800</v>
      </c>
      <c r="H21" s="21" t="s">
        <v>7</v>
      </c>
      <c r="I21" s="23">
        <v>24055</v>
      </c>
    </row>
    <row r="22" spans="1:9" ht="21" x14ac:dyDescent="0.45">
      <c r="A22" s="15"/>
      <c r="B22" s="13"/>
      <c r="C22" s="11"/>
      <c r="D22" s="11"/>
      <c r="E22" s="10"/>
      <c r="F22" s="13"/>
      <c r="G22" s="11"/>
      <c r="H22" s="35" t="s">
        <v>8</v>
      </c>
      <c r="I22" s="38"/>
    </row>
    <row r="23" spans="1:9" ht="21" x14ac:dyDescent="0.45">
      <c r="A23" s="22" t="s">
        <v>9</v>
      </c>
      <c r="B23" s="24" t="s">
        <v>252</v>
      </c>
      <c r="C23" s="25">
        <v>53000</v>
      </c>
      <c r="D23" s="25">
        <v>53000</v>
      </c>
      <c r="E23" s="16" t="s">
        <v>5</v>
      </c>
      <c r="F23" s="26" t="s">
        <v>45</v>
      </c>
      <c r="G23" s="26" t="s">
        <v>45</v>
      </c>
      <c r="H23" s="39" t="s">
        <v>6</v>
      </c>
      <c r="I23" s="27" t="s">
        <v>254</v>
      </c>
    </row>
    <row r="24" spans="1:9" ht="21" x14ac:dyDescent="0.45">
      <c r="A24" s="14"/>
      <c r="B24" s="5" t="s">
        <v>253</v>
      </c>
      <c r="C24" s="6"/>
      <c r="D24" s="6"/>
      <c r="E24" s="7"/>
      <c r="F24" s="6">
        <v>53000</v>
      </c>
      <c r="G24" s="6">
        <v>53000</v>
      </c>
      <c r="H24" s="21" t="s">
        <v>7</v>
      </c>
      <c r="I24" s="23">
        <v>24057</v>
      </c>
    </row>
    <row r="25" spans="1:9" ht="21" x14ac:dyDescent="0.45">
      <c r="A25" s="15"/>
      <c r="B25" s="13"/>
      <c r="C25" s="11"/>
      <c r="D25" s="11"/>
      <c r="E25" s="10"/>
      <c r="F25" s="13"/>
      <c r="G25" s="11"/>
      <c r="H25" s="35" t="s">
        <v>8</v>
      </c>
      <c r="I25" s="38"/>
    </row>
    <row r="26" spans="1:9" ht="21" x14ac:dyDescent="0.45">
      <c r="A26" s="22" t="s">
        <v>11</v>
      </c>
      <c r="B26" s="24" t="s">
        <v>255</v>
      </c>
      <c r="C26" s="25">
        <v>78000</v>
      </c>
      <c r="D26" s="25">
        <v>78000</v>
      </c>
      <c r="E26" s="16" t="s">
        <v>5</v>
      </c>
      <c r="F26" s="26" t="s">
        <v>45</v>
      </c>
      <c r="G26" s="26" t="s">
        <v>45</v>
      </c>
      <c r="H26" s="39" t="s">
        <v>6</v>
      </c>
      <c r="I26" s="27" t="s">
        <v>257</v>
      </c>
    </row>
    <row r="27" spans="1:9" s="43" customFormat="1" ht="21" x14ac:dyDescent="0.45">
      <c r="A27" s="14"/>
      <c r="B27" s="5" t="s">
        <v>256</v>
      </c>
      <c r="C27" s="6"/>
      <c r="D27" s="6"/>
      <c r="E27" s="7"/>
      <c r="F27" s="6">
        <v>78000</v>
      </c>
      <c r="G27" s="6">
        <v>78000</v>
      </c>
      <c r="H27" s="21" t="s">
        <v>7</v>
      </c>
      <c r="I27" s="23">
        <v>24057</v>
      </c>
    </row>
    <row r="28" spans="1:9" s="43" customFormat="1" ht="21" x14ac:dyDescent="0.45">
      <c r="A28" s="15"/>
      <c r="B28" s="13"/>
      <c r="C28" s="11"/>
      <c r="D28" s="11"/>
      <c r="E28" s="10"/>
      <c r="F28" s="13"/>
      <c r="G28" s="11"/>
      <c r="H28" s="35" t="s">
        <v>8</v>
      </c>
      <c r="I28" s="38"/>
    </row>
    <row r="29" spans="1:9" s="43" customFormat="1" ht="21" x14ac:dyDescent="0.45">
      <c r="A29" s="14" t="s">
        <v>12</v>
      </c>
      <c r="B29" s="24" t="s">
        <v>255</v>
      </c>
      <c r="C29" s="25">
        <v>88000</v>
      </c>
      <c r="D29" s="25">
        <v>88000</v>
      </c>
      <c r="E29" s="16" t="s">
        <v>5</v>
      </c>
      <c r="F29" s="26" t="s">
        <v>45</v>
      </c>
      <c r="G29" s="26" t="s">
        <v>45</v>
      </c>
      <c r="H29" s="39" t="s">
        <v>6</v>
      </c>
      <c r="I29" s="27" t="s">
        <v>259</v>
      </c>
    </row>
    <row r="30" spans="1:9" ht="21" x14ac:dyDescent="0.45">
      <c r="A30" s="14"/>
      <c r="B30" s="5" t="s">
        <v>258</v>
      </c>
      <c r="C30" s="6"/>
      <c r="D30" s="6"/>
      <c r="E30" s="7"/>
      <c r="F30" s="6">
        <v>88000</v>
      </c>
      <c r="G30" s="6">
        <v>88000</v>
      </c>
      <c r="H30" s="21" t="s">
        <v>7</v>
      </c>
      <c r="I30" s="23">
        <v>24057</v>
      </c>
    </row>
    <row r="31" spans="1:9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38"/>
    </row>
    <row r="32" spans="1:9" ht="21" x14ac:dyDescent="0.45">
      <c r="A32" s="14" t="s">
        <v>13</v>
      </c>
      <c r="B32" s="24" t="s">
        <v>260</v>
      </c>
      <c r="C32" s="25">
        <v>65000</v>
      </c>
      <c r="D32" s="25">
        <v>65000</v>
      </c>
      <c r="E32" s="16" t="s">
        <v>5</v>
      </c>
      <c r="F32" s="26" t="s">
        <v>45</v>
      </c>
      <c r="G32" s="26" t="s">
        <v>45</v>
      </c>
      <c r="H32" s="39" t="s">
        <v>6</v>
      </c>
      <c r="I32" s="27" t="s">
        <v>262</v>
      </c>
    </row>
    <row r="33" spans="1:9" ht="21" x14ac:dyDescent="0.45">
      <c r="A33" s="14"/>
      <c r="B33" s="5" t="s">
        <v>261</v>
      </c>
      <c r="C33" s="6"/>
      <c r="D33" s="6"/>
      <c r="E33" s="7"/>
      <c r="F33" s="6">
        <v>65000</v>
      </c>
      <c r="G33" s="6">
        <v>65000</v>
      </c>
      <c r="H33" s="21" t="s">
        <v>7</v>
      </c>
      <c r="I33" s="23">
        <v>24057</v>
      </c>
    </row>
    <row r="34" spans="1:9" ht="21" x14ac:dyDescent="0.45">
      <c r="A34" s="15"/>
      <c r="B34" s="13"/>
      <c r="C34" s="11"/>
      <c r="D34" s="11"/>
      <c r="E34" s="10"/>
      <c r="F34" s="13"/>
      <c r="G34" s="11"/>
      <c r="H34" s="35" t="s">
        <v>8</v>
      </c>
      <c r="I34" s="38"/>
    </row>
    <row r="35" spans="1:9" ht="21" x14ac:dyDescent="0.45">
      <c r="A35" s="14" t="s">
        <v>14</v>
      </c>
      <c r="B35" s="24" t="s">
        <v>263</v>
      </c>
      <c r="C35" s="25">
        <v>97000</v>
      </c>
      <c r="D35" s="25">
        <v>97000</v>
      </c>
      <c r="E35" s="16" t="s">
        <v>5</v>
      </c>
      <c r="F35" s="26" t="s">
        <v>45</v>
      </c>
      <c r="G35" s="26" t="s">
        <v>45</v>
      </c>
      <c r="H35" s="39" t="s">
        <v>6</v>
      </c>
      <c r="I35" s="27" t="s">
        <v>265</v>
      </c>
    </row>
    <row r="36" spans="1:9" ht="21" x14ac:dyDescent="0.45">
      <c r="A36" s="14"/>
      <c r="B36" s="5" t="s">
        <v>264</v>
      </c>
      <c r="C36" s="6"/>
      <c r="D36" s="6"/>
      <c r="E36" s="7"/>
      <c r="F36" s="6">
        <v>97000</v>
      </c>
      <c r="G36" s="6">
        <v>97000</v>
      </c>
      <c r="H36" s="21" t="s">
        <v>7</v>
      </c>
      <c r="I36" s="23">
        <v>24057</v>
      </c>
    </row>
    <row r="37" spans="1:9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38"/>
    </row>
    <row r="38" spans="1:9" ht="21" x14ac:dyDescent="0.45">
      <c r="A38" s="14" t="s">
        <v>15</v>
      </c>
      <c r="B38" s="24" t="s">
        <v>263</v>
      </c>
      <c r="C38" s="25">
        <v>36000</v>
      </c>
      <c r="D38" s="25">
        <v>36000</v>
      </c>
      <c r="E38" s="16" t="s">
        <v>5</v>
      </c>
      <c r="F38" s="26" t="s">
        <v>45</v>
      </c>
      <c r="G38" s="26" t="s">
        <v>45</v>
      </c>
      <c r="H38" s="39" t="s">
        <v>6</v>
      </c>
      <c r="I38" s="27" t="s">
        <v>267</v>
      </c>
    </row>
    <row r="39" spans="1:9" ht="21" x14ac:dyDescent="0.45">
      <c r="A39" s="14"/>
      <c r="B39" s="5" t="s">
        <v>266</v>
      </c>
      <c r="C39" s="6"/>
      <c r="D39" s="6"/>
      <c r="E39" s="7"/>
      <c r="F39" s="6">
        <v>36000</v>
      </c>
      <c r="G39" s="6">
        <v>36000</v>
      </c>
      <c r="H39" s="21" t="s">
        <v>7</v>
      </c>
      <c r="I39" s="23">
        <v>24057</v>
      </c>
    </row>
    <row r="40" spans="1:9" ht="21" x14ac:dyDescent="0.45">
      <c r="A40" s="15"/>
      <c r="B40" s="13"/>
      <c r="C40" s="11"/>
      <c r="D40" s="11"/>
      <c r="E40" s="10"/>
      <c r="F40" s="13"/>
      <c r="G40" s="11"/>
      <c r="H40" s="35" t="s">
        <v>8</v>
      </c>
      <c r="I40" s="38"/>
    </row>
    <row r="41" spans="1:9" ht="21" x14ac:dyDescent="0.45">
      <c r="A41" s="14" t="s">
        <v>16</v>
      </c>
      <c r="B41" s="24" t="s">
        <v>263</v>
      </c>
      <c r="C41" s="25">
        <v>26000</v>
      </c>
      <c r="D41" s="25">
        <v>26000</v>
      </c>
      <c r="E41" s="16" t="s">
        <v>5</v>
      </c>
      <c r="F41" s="26" t="s">
        <v>45</v>
      </c>
      <c r="G41" s="26" t="s">
        <v>45</v>
      </c>
      <c r="H41" s="39" t="s">
        <v>6</v>
      </c>
      <c r="I41" s="27" t="s">
        <v>269</v>
      </c>
    </row>
    <row r="42" spans="1:9" ht="21" x14ac:dyDescent="0.45">
      <c r="A42" s="14"/>
      <c r="B42" s="5" t="s">
        <v>268</v>
      </c>
      <c r="C42" s="6"/>
      <c r="D42" s="6"/>
      <c r="E42" s="7"/>
      <c r="F42" s="6">
        <v>26000</v>
      </c>
      <c r="G42" s="6">
        <v>26000</v>
      </c>
      <c r="H42" s="21" t="s">
        <v>7</v>
      </c>
      <c r="I42" s="23">
        <v>24057</v>
      </c>
    </row>
    <row r="43" spans="1:9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38"/>
    </row>
    <row r="44" spans="1:9" ht="21" x14ac:dyDescent="0.45">
      <c r="A44" s="22" t="s">
        <v>17</v>
      </c>
      <c r="B44" s="24" t="s">
        <v>263</v>
      </c>
      <c r="C44" s="25">
        <v>31000</v>
      </c>
      <c r="D44" s="25">
        <v>31000</v>
      </c>
      <c r="E44" s="16" t="s">
        <v>5</v>
      </c>
      <c r="F44" s="26" t="s">
        <v>45</v>
      </c>
      <c r="G44" s="26" t="s">
        <v>45</v>
      </c>
      <c r="H44" s="39" t="s">
        <v>6</v>
      </c>
      <c r="I44" s="27" t="s">
        <v>271</v>
      </c>
    </row>
    <row r="45" spans="1:9" ht="21" x14ac:dyDescent="0.45">
      <c r="A45" s="14"/>
      <c r="B45" s="5" t="s">
        <v>270</v>
      </c>
      <c r="C45" s="6"/>
      <c r="D45" s="6"/>
      <c r="E45" s="7"/>
      <c r="F45" s="6">
        <v>31000</v>
      </c>
      <c r="G45" s="6">
        <v>31000</v>
      </c>
      <c r="H45" s="21" t="s">
        <v>7</v>
      </c>
      <c r="I45" s="23">
        <v>24057</v>
      </c>
    </row>
    <row r="46" spans="1:9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</row>
    <row r="47" spans="1:9" ht="21" x14ac:dyDescent="0.45">
      <c r="A47" s="14" t="s">
        <v>19</v>
      </c>
      <c r="B47" s="24" t="s">
        <v>272</v>
      </c>
      <c r="C47" s="25">
        <v>18000</v>
      </c>
      <c r="D47" s="25">
        <v>18000</v>
      </c>
      <c r="E47" s="16" t="s">
        <v>5</v>
      </c>
      <c r="F47" s="26" t="s">
        <v>45</v>
      </c>
      <c r="G47" s="26" t="s">
        <v>45</v>
      </c>
      <c r="H47" s="39" t="s">
        <v>6</v>
      </c>
      <c r="I47" s="27" t="s">
        <v>274</v>
      </c>
    </row>
    <row r="48" spans="1:9" ht="21" x14ac:dyDescent="0.45">
      <c r="A48" s="14"/>
      <c r="B48" s="5" t="s">
        <v>273</v>
      </c>
      <c r="C48" s="6"/>
      <c r="D48" s="6"/>
      <c r="E48" s="7"/>
      <c r="F48" s="6">
        <v>18000</v>
      </c>
      <c r="G48" s="6">
        <v>18000</v>
      </c>
      <c r="H48" s="21" t="s">
        <v>7</v>
      </c>
      <c r="I48" s="23">
        <v>24057</v>
      </c>
    </row>
    <row r="49" spans="1:9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9" ht="21" x14ac:dyDescent="0.45">
      <c r="A50" s="14" t="s">
        <v>93</v>
      </c>
      <c r="B50" s="24" t="s">
        <v>272</v>
      </c>
      <c r="C50" s="25">
        <v>30000</v>
      </c>
      <c r="D50" s="25">
        <v>30000</v>
      </c>
      <c r="E50" s="16" t="s">
        <v>5</v>
      </c>
      <c r="F50" s="26" t="s">
        <v>45</v>
      </c>
      <c r="G50" s="26" t="s">
        <v>45</v>
      </c>
      <c r="H50" s="39" t="s">
        <v>6</v>
      </c>
      <c r="I50" s="27" t="s">
        <v>276</v>
      </c>
    </row>
    <row r="51" spans="1:9" ht="21" x14ac:dyDescent="0.45">
      <c r="A51" s="14"/>
      <c r="B51" s="5" t="s">
        <v>275</v>
      </c>
      <c r="C51" s="6"/>
      <c r="D51" s="6"/>
      <c r="E51" s="7"/>
      <c r="F51" s="6">
        <v>30000</v>
      </c>
      <c r="G51" s="6">
        <v>30000</v>
      </c>
      <c r="H51" s="21" t="s">
        <v>7</v>
      </c>
      <c r="I51" s="23">
        <v>24057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38"/>
    </row>
    <row r="53" spans="1:9" s="43" customFormat="1" ht="21" x14ac:dyDescent="0.45">
      <c r="A53" s="14" t="s">
        <v>94</v>
      </c>
      <c r="B53" s="24" t="s">
        <v>272</v>
      </c>
      <c r="C53" s="25">
        <v>40000</v>
      </c>
      <c r="D53" s="25">
        <v>40000</v>
      </c>
      <c r="E53" s="16" t="s">
        <v>5</v>
      </c>
      <c r="F53" s="26" t="s">
        <v>45</v>
      </c>
      <c r="G53" s="26" t="s">
        <v>45</v>
      </c>
      <c r="H53" s="39" t="s">
        <v>6</v>
      </c>
      <c r="I53" s="27" t="s">
        <v>278</v>
      </c>
    </row>
    <row r="54" spans="1:9" s="43" customFormat="1" ht="21" x14ac:dyDescent="0.45">
      <c r="A54" s="14"/>
      <c r="B54" s="5" t="s">
        <v>277</v>
      </c>
      <c r="C54" s="6"/>
      <c r="D54" s="6"/>
      <c r="E54" s="7"/>
      <c r="F54" s="6">
        <v>40000</v>
      </c>
      <c r="G54" s="6">
        <v>40000</v>
      </c>
      <c r="H54" s="21" t="s">
        <v>7</v>
      </c>
      <c r="I54" s="23">
        <v>24057</v>
      </c>
    </row>
    <row r="55" spans="1:9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38"/>
    </row>
    <row r="56" spans="1:9" ht="21" x14ac:dyDescent="0.45">
      <c r="A56" s="14" t="s">
        <v>97</v>
      </c>
      <c r="B56" s="24" t="s">
        <v>279</v>
      </c>
      <c r="C56" s="25">
        <v>49000</v>
      </c>
      <c r="D56" s="25">
        <v>49000</v>
      </c>
      <c r="E56" s="16" t="s">
        <v>5</v>
      </c>
      <c r="F56" s="26" t="s">
        <v>45</v>
      </c>
      <c r="G56" s="26" t="s">
        <v>45</v>
      </c>
      <c r="H56" s="39" t="s">
        <v>6</v>
      </c>
      <c r="I56" s="27" t="s">
        <v>281</v>
      </c>
    </row>
    <row r="57" spans="1:9" ht="21" x14ac:dyDescent="0.45">
      <c r="A57" s="14"/>
      <c r="B57" s="5" t="s">
        <v>280</v>
      </c>
      <c r="C57" s="6"/>
      <c r="D57" s="6"/>
      <c r="E57" s="7"/>
      <c r="F57" s="6">
        <v>49000</v>
      </c>
      <c r="G57" s="6">
        <v>49000</v>
      </c>
      <c r="H57" s="21" t="s">
        <v>7</v>
      </c>
      <c r="I57" s="23">
        <v>24057</v>
      </c>
    </row>
    <row r="58" spans="1:9" ht="21" x14ac:dyDescent="0.45">
      <c r="A58" s="15"/>
      <c r="B58" s="13"/>
      <c r="C58" s="11"/>
      <c r="D58" s="11"/>
      <c r="E58" s="10"/>
      <c r="F58" s="13"/>
      <c r="G58" s="11"/>
      <c r="H58" s="35" t="s">
        <v>8</v>
      </c>
      <c r="I58" s="38"/>
    </row>
    <row r="59" spans="1:9" ht="21" x14ac:dyDescent="0.45">
      <c r="A59" s="14" t="s">
        <v>103</v>
      </c>
      <c r="B59" s="24" t="s">
        <v>279</v>
      </c>
      <c r="C59" s="25">
        <v>54000</v>
      </c>
      <c r="D59" s="25">
        <v>54000</v>
      </c>
      <c r="E59" s="16" t="s">
        <v>5</v>
      </c>
      <c r="F59" s="26" t="s">
        <v>45</v>
      </c>
      <c r="G59" s="26" t="s">
        <v>45</v>
      </c>
      <c r="H59" s="39" t="s">
        <v>6</v>
      </c>
      <c r="I59" s="27" t="s">
        <v>283</v>
      </c>
    </row>
    <row r="60" spans="1:9" ht="21" x14ac:dyDescent="0.45">
      <c r="A60" s="14"/>
      <c r="B60" s="5" t="s">
        <v>282</v>
      </c>
      <c r="C60" s="6"/>
      <c r="D60" s="6"/>
      <c r="E60" s="7"/>
      <c r="F60" s="6">
        <v>54000</v>
      </c>
      <c r="G60" s="6">
        <v>54000</v>
      </c>
      <c r="H60" s="21" t="s">
        <v>7</v>
      </c>
      <c r="I60" s="23">
        <v>24057</v>
      </c>
    </row>
    <row r="61" spans="1:9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38"/>
    </row>
    <row r="62" spans="1:9" ht="21" x14ac:dyDescent="0.45">
      <c r="A62" s="22" t="s">
        <v>104</v>
      </c>
      <c r="B62" s="24" t="s">
        <v>279</v>
      </c>
      <c r="C62" s="25">
        <v>85000</v>
      </c>
      <c r="D62" s="25">
        <v>85000</v>
      </c>
      <c r="E62" s="16" t="s">
        <v>5</v>
      </c>
      <c r="F62" s="26" t="s">
        <v>45</v>
      </c>
      <c r="G62" s="26" t="s">
        <v>45</v>
      </c>
      <c r="H62" s="39" t="s">
        <v>6</v>
      </c>
      <c r="I62" s="27" t="s">
        <v>284</v>
      </c>
    </row>
    <row r="63" spans="1:9" ht="21" x14ac:dyDescent="0.45">
      <c r="A63" s="14"/>
      <c r="B63" s="5" t="s">
        <v>285</v>
      </c>
      <c r="C63" s="6"/>
      <c r="D63" s="6"/>
      <c r="E63" s="7"/>
      <c r="F63" s="6">
        <v>85000</v>
      </c>
      <c r="G63" s="6">
        <v>85000</v>
      </c>
      <c r="H63" s="21" t="s">
        <v>7</v>
      </c>
      <c r="I63" s="23">
        <v>24057</v>
      </c>
    </row>
    <row r="64" spans="1:9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38"/>
    </row>
    <row r="65" spans="1:9" ht="21" x14ac:dyDescent="0.45">
      <c r="A65" s="14" t="s">
        <v>107</v>
      </c>
      <c r="B65" s="24" t="s">
        <v>272</v>
      </c>
      <c r="C65" s="25">
        <v>39000</v>
      </c>
      <c r="D65" s="25">
        <v>39000</v>
      </c>
      <c r="E65" s="16" t="s">
        <v>5</v>
      </c>
      <c r="F65" s="26" t="s">
        <v>45</v>
      </c>
      <c r="G65" s="26" t="s">
        <v>45</v>
      </c>
      <c r="H65" s="39" t="s">
        <v>6</v>
      </c>
      <c r="I65" s="27" t="s">
        <v>287</v>
      </c>
    </row>
    <row r="66" spans="1:9" ht="21" x14ac:dyDescent="0.45">
      <c r="A66" s="14"/>
      <c r="B66" s="5" t="s">
        <v>286</v>
      </c>
      <c r="C66" s="6"/>
      <c r="D66" s="6"/>
      <c r="E66" s="7"/>
      <c r="F66" s="6">
        <v>39000</v>
      </c>
      <c r="G66" s="6">
        <v>39000</v>
      </c>
      <c r="H66" s="21" t="s">
        <v>7</v>
      </c>
      <c r="I66" s="23">
        <v>24057</v>
      </c>
    </row>
    <row r="67" spans="1:9" ht="21" x14ac:dyDescent="0.45">
      <c r="A67" s="15"/>
      <c r="B67" s="13"/>
      <c r="C67" s="11"/>
      <c r="D67" s="11"/>
      <c r="E67" s="10"/>
      <c r="F67" s="13"/>
      <c r="G67" s="11"/>
      <c r="H67" s="35" t="s">
        <v>8</v>
      </c>
      <c r="I67" s="38"/>
    </row>
    <row r="68" spans="1:9" ht="21" x14ac:dyDescent="0.45">
      <c r="A68" s="14" t="s">
        <v>108</v>
      </c>
      <c r="B68" s="24" t="s">
        <v>272</v>
      </c>
      <c r="C68" s="25">
        <v>32000</v>
      </c>
      <c r="D68" s="25">
        <v>32000</v>
      </c>
      <c r="E68" s="16" t="s">
        <v>5</v>
      </c>
      <c r="F68" s="26" t="s">
        <v>45</v>
      </c>
      <c r="G68" s="26" t="s">
        <v>45</v>
      </c>
      <c r="H68" s="39" t="s">
        <v>6</v>
      </c>
      <c r="I68" s="27" t="s">
        <v>289</v>
      </c>
    </row>
    <row r="69" spans="1:9" ht="21" x14ac:dyDescent="0.45">
      <c r="A69" s="14"/>
      <c r="B69" s="5" t="s">
        <v>288</v>
      </c>
      <c r="C69" s="6"/>
      <c r="D69" s="6"/>
      <c r="E69" s="7"/>
      <c r="F69" s="6">
        <v>32000</v>
      </c>
      <c r="G69" s="6">
        <v>32000</v>
      </c>
      <c r="H69" s="21" t="s">
        <v>7</v>
      </c>
      <c r="I69" s="23">
        <v>24057</v>
      </c>
    </row>
    <row r="70" spans="1:9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</row>
    <row r="71" spans="1:9" ht="21" x14ac:dyDescent="0.45">
      <c r="A71" s="14" t="s">
        <v>109</v>
      </c>
      <c r="B71" s="24" t="s">
        <v>272</v>
      </c>
      <c r="C71" s="25">
        <v>80000</v>
      </c>
      <c r="D71" s="25">
        <v>80000</v>
      </c>
      <c r="E71" s="16" t="s">
        <v>5</v>
      </c>
      <c r="F71" s="26" t="s">
        <v>45</v>
      </c>
      <c r="G71" s="26" t="s">
        <v>45</v>
      </c>
      <c r="H71" s="39" t="s">
        <v>6</v>
      </c>
      <c r="I71" s="27" t="s">
        <v>291</v>
      </c>
    </row>
    <row r="72" spans="1:9" ht="21" x14ac:dyDescent="0.45">
      <c r="A72" s="14"/>
      <c r="B72" s="5" t="s">
        <v>290</v>
      </c>
      <c r="C72" s="6"/>
      <c r="D72" s="6"/>
      <c r="E72" s="7"/>
      <c r="F72" s="6">
        <v>80000</v>
      </c>
      <c r="G72" s="6">
        <v>80000</v>
      </c>
      <c r="H72" s="21" t="s">
        <v>7</v>
      </c>
      <c r="I72" s="23">
        <v>24057</v>
      </c>
    </row>
    <row r="73" spans="1:9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38"/>
    </row>
    <row r="74" spans="1:9" ht="21" x14ac:dyDescent="0.45">
      <c r="A74" s="14" t="s">
        <v>115</v>
      </c>
      <c r="B74" s="24" t="s">
        <v>272</v>
      </c>
      <c r="C74" s="25">
        <v>39000</v>
      </c>
      <c r="D74" s="25">
        <v>39000</v>
      </c>
      <c r="E74" s="16" t="s">
        <v>5</v>
      </c>
      <c r="F74" s="26" t="s">
        <v>45</v>
      </c>
      <c r="G74" s="26" t="s">
        <v>45</v>
      </c>
      <c r="H74" s="39" t="s">
        <v>6</v>
      </c>
      <c r="I74" s="27" t="s">
        <v>293</v>
      </c>
    </row>
    <row r="75" spans="1:9" ht="21" x14ac:dyDescent="0.45">
      <c r="A75" s="14"/>
      <c r="B75" s="5" t="s">
        <v>292</v>
      </c>
      <c r="C75" s="6"/>
      <c r="D75" s="6"/>
      <c r="E75" s="7"/>
      <c r="F75" s="6">
        <v>39000</v>
      </c>
      <c r="G75" s="6">
        <v>39000</v>
      </c>
      <c r="H75" s="21" t="s">
        <v>7</v>
      </c>
      <c r="I75" s="23">
        <v>24057</v>
      </c>
    </row>
    <row r="76" spans="1:9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9" s="43" customFormat="1" ht="21" x14ac:dyDescent="0.45">
      <c r="A77" s="14" t="s">
        <v>119</v>
      </c>
      <c r="B77" s="24" t="s">
        <v>272</v>
      </c>
      <c r="C77" s="25">
        <v>31000</v>
      </c>
      <c r="D77" s="25">
        <v>31000</v>
      </c>
      <c r="E77" s="16" t="s">
        <v>5</v>
      </c>
      <c r="F77" s="26" t="s">
        <v>45</v>
      </c>
      <c r="G77" s="26" t="s">
        <v>45</v>
      </c>
      <c r="H77" s="39" t="s">
        <v>6</v>
      </c>
      <c r="I77" s="27" t="s">
        <v>295</v>
      </c>
    </row>
    <row r="78" spans="1:9" s="43" customFormat="1" ht="21" x14ac:dyDescent="0.45">
      <c r="A78" s="14"/>
      <c r="B78" s="5" t="s">
        <v>294</v>
      </c>
      <c r="C78" s="6"/>
      <c r="D78" s="6"/>
      <c r="E78" s="7"/>
      <c r="F78" s="6">
        <v>31000</v>
      </c>
      <c r="G78" s="6">
        <v>31000</v>
      </c>
      <c r="H78" s="21" t="s">
        <v>7</v>
      </c>
      <c r="I78" s="23">
        <v>24057</v>
      </c>
    </row>
    <row r="79" spans="1:9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9" ht="21" x14ac:dyDescent="0.45">
      <c r="A80" s="14" t="s">
        <v>124</v>
      </c>
      <c r="B80" s="24" t="s">
        <v>296</v>
      </c>
      <c r="C80" s="25">
        <v>38000</v>
      </c>
      <c r="D80" s="25">
        <v>38000</v>
      </c>
      <c r="E80" s="16" t="s">
        <v>5</v>
      </c>
      <c r="F80" s="26" t="s">
        <v>45</v>
      </c>
      <c r="G80" s="26" t="s">
        <v>45</v>
      </c>
      <c r="H80" s="39" t="s">
        <v>6</v>
      </c>
      <c r="I80" s="27" t="s">
        <v>298</v>
      </c>
    </row>
    <row r="81" spans="1:9" ht="21" x14ac:dyDescent="0.45">
      <c r="A81" s="14"/>
      <c r="B81" s="5" t="s">
        <v>297</v>
      </c>
      <c r="C81" s="6"/>
      <c r="D81" s="6"/>
      <c r="E81" s="7"/>
      <c r="F81" s="6">
        <v>38000</v>
      </c>
      <c r="G81" s="6">
        <v>38000</v>
      </c>
      <c r="H81" s="21" t="s">
        <v>7</v>
      </c>
      <c r="I81" s="23">
        <v>24057</v>
      </c>
    </row>
    <row r="82" spans="1:9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9" ht="21" x14ac:dyDescent="0.45">
      <c r="A83" s="22" t="s">
        <v>125</v>
      </c>
      <c r="B83" s="24" t="s">
        <v>296</v>
      </c>
      <c r="C83" s="25">
        <v>14000</v>
      </c>
      <c r="D83" s="25">
        <v>14000</v>
      </c>
      <c r="E83" s="16" t="s">
        <v>5</v>
      </c>
      <c r="F83" s="26" t="s">
        <v>45</v>
      </c>
      <c r="G83" s="26" t="s">
        <v>45</v>
      </c>
      <c r="H83" s="39" t="s">
        <v>6</v>
      </c>
      <c r="I83" s="27" t="s">
        <v>300</v>
      </c>
    </row>
    <row r="84" spans="1:9" ht="21" x14ac:dyDescent="0.45">
      <c r="A84" s="14"/>
      <c r="B84" s="5" t="s">
        <v>299</v>
      </c>
      <c r="C84" s="6"/>
      <c r="D84" s="6"/>
      <c r="E84" s="7"/>
      <c r="F84" s="6">
        <v>14000</v>
      </c>
      <c r="G84" s="6">
        <v>14000</v>
      </c>
      <c r="H84" s="21" t="s">
        <v>7</v>
      </c>
      <c r="I84" s="23">
        <v>24057</v>
      </c>
    </row>
    <row r="85" spans="1:9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</row>
    <row r="86" spans="1:9" ht="21" x14ac:dyDescent="0.45">
      <c r="A86" s="14" t="s">
        <v>126</v>
      </c>
      <c r="B86" s="24" t="s">
        <v>296</v>
      </c>
      <c r="C86" s="25">
        <v>61000</v>
      </c>
      <c r="D86" s="25">
        <v>61000</v>
      </c>
      <c r="E86" s="16" t="s">
        <v>5</v>
      </c>
      <c r="F86" s="26" t="s">
        <v>45</v>
      </c>
      <c r="G86" s="26" t="s">
        <v>45</v>
      </c>
      <c r="H86" s="39" t="s">
        <v>6</v>
      </c>
      <c r="I86" s="27" t="s">
        <v>302</v>
      </c>
    </row>
    <row r="87" spans="1:9" ht="21" x14ac:dyDescent="0.45">
      <c r="A87" s="14"/>
      <c r="B87" s="5" t="s">
        <v>301</v>
      </c>
      <c r="C87" s="6"/>
      <c r="D87" s="6"/>
      <c r="E87" s="7"/>
      <c r="F87" s="6">
        <v>61000</v>
      </c>
      <c r="G87" s="6">
        <v>61000</v>
      </c>
      <c r="H87" s="21" t="s">
        <v>7</v>
      </c>
      <c r="I87" s="23">
        <v>24057</v>
      </c>
    </row>
    <row r="88" spans="1:9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</row>
    <row r="89" spans="1:9" ht="21" x14ac:dyDescent="0.45">
      <c r="A89" s="14" t="s">
        <v>133</v>
      </c>
      <c r="B89" s="24" t="s">
        <v>296</v>
      </c>
      <c r="C89" s="25">
        <v>49000</v>
      </c>
      <c r="D89" s="25">
        <v>49000</v>
      </c>
      <c r="E89" s="16" t="s">
        <v>5</v>
      </c>
      <c r="F89" s="26" t="s">
        <v>45</v>
      </c>
      <c r="G89" s="26" t="s">
        <v>45</v>
      </c>
      <c r="H89" s="39" t="s">
        <v>6</v>
      </c>
      <c r="I89" s="27" t="s">
        <v>304</v>
      </c>
    </row>
    <row r="90" spans="1:9" ht="21" x14ac:dyDescent="0.45">
      <c r="A90" s="14"/>
      <c r="B90" s="5" t="s">
        <v>303</v>
      </c>
      <c r="C90" s="6"/>
      <c r="D90" s="6"/>
      <c r="E90" s="7"/>
      <c r="F90" s="6">
        <v>49000</v>
      </c>
      <c r="G90" s="6">
        <v>49000</v>
      </c>
      <c r="H90" s="21" t="s">
        <v>7</v>
      </c>
      <c r="I90" s="23">
        <v>24057</v>
      </c>
    </row>
    <row r="91" spans="1:9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9" ht="21" x14ac:dyDescent="0.45">
      <c r="A92" s="14" t="s">
        <v>134</v>
      </c>
      <c r="B92" s="24" t="s">
        <v>252</v>
      </c>
      <c r="C92" s="25">
        <v>13000</v>
      </c>
      <c r="D92" s="25">
        <v>13000</v>
      </c>
      <c r="E92" s="16" t="s">
        <v>5</v>
      </c>
      <c r="F92" s="26" t="s">
        <v>45</v>
      </c>
      <c r="G92" s="26" t="s">
        <v>45</v>
      </c>
      <c r="H92" s="39" t="s">
        <v>6</v>
      </c>
      <c r="I92" s="27" t="s">
        <v>306</v>
      </c>
    </row>
    <row r="93" spans="1:9" ht="21" x14ac:dyDescent="0.45">
      <c r="A93" s="14"/>
      <c r="B93" s="5" t="s">
        <v>305</v>
      </c>
      <c r="C93" s="6"/>
      <c r="D93" s="6"/>
      <c r="E93" s="7"/>
      <c r="F93" s="6">
        <v>13000</v>
      </c>
      <c r="G93" s="6">
        <v>13000</v>
      </c>
      <c r="H93" s="21" t="s">
        <v>7</v>
      </c>
      <c r="I93" s="23">
        <v>24057</v>
      </c>
    </row>
    <row r="94" spans="1:9" ht="21" x14ac:dyDescent="0.45">
      <c r="A94" s="15"/>
      <c r="B94" s="13"/>
      <c r="C94" s="11"/>
      <c r="D94" s="11"/>
      <c r="E94" s="10"/>
      <c r="F94" s="13"/>
      <c r="G94" s="11"/>
      <c r="H94" s="35" t="s">
        <v>8</v>
      </c>
      <c r="I94" s="38"/>
    </row>
    <row r="95" spans="1:9" ht="21" x14ac:dyDescent="0.45">
      <c r="A95" s="14" t="s">
        <v>135</v>
      </c>
      <c r="B95" s="24" t="s">
        <v>252</v>
      </c>
      <c r="C95" s="25">
        <v>310000</v>
      </c>
      <c r="D95" s="25">
        <v>31000</v>
      </c>
      <c r="E95" s="16" t="s">
        <v>5</v>
      </c>
      <c r="F95" s="26" t="s">
        <v>45</v>
      </c>
      <c r="G95" s="26" t="s">
        <v>45</v>
      </c>
      <c r="H95" s="39" t="s">
        <v>6</v>
      </c>
      <c r="I95" s="27" t="s">
        <v>308</v>
      </c>
    </row>
    <row r="96" spans="1:9" ht="21" x14ac:dyDescent="0.45">
      <c r="A96" s="14"/>
      <c r="B96" s="5" t="s">
        <v>307</v>
      </c>
      <c r="C96" s="6"/>
      <c r="D96" s="6"/>
      <c r="E96" s="7"/>
      <c r="F96" s="6">
        <v>31000</v>
      </c>
      <c r="G96" s="6">
        <v>31000</v>
      </c>
      <c r="H96" s="21" t="s">
        <v>7</v>
      </c>
      <c r="I96" s="23">
        <v>24057</v>
      </c>
    </row>
    <row r="97" spans="1:9" ht="21" x14ac:dyDescent="0.45">
      <c r="A97" s="15"/>
      <c r="B97" s="13"/>
      <c r="C97" s="11"/>
      <c r="D97" s="11"/>
      <c r="E97" s="10"/>
      <c r="F97" s="13"/>
      <c r="G97" s="11"/>
      <c r="H97" s="35" t="s">
        <v>8</v>
      </c>
      <c r="I97" s="38"/>
    </row>
    <row r="98" spans="1:9" ht="21" x14ac:dyDescent="0.45">
      <c r="A98" s="14" t="s">
        <v>136</v>
      </c>
      <c r="B98" s="24" t="s">
        <v>252</v>
      </c>
      <c r="C98" s="25">
        <v>30000</v>
      </c>
      <c r="D98" s="25">
        <v>30000</v>
      </c>
      <c r="E98" s="16" t="s">
        <v>5</v>
      </c>
      <c r="F98" s="26" t="s">
        <v>45</v>
      </c>
      <c r="G98" s="26" t="s">
        <v>45</v>
      </c>
      <c r="H98" s="39" t="s">
        <v>6</v>
      </c>
      <c r="I98" s="27" t="s">
        <v>310</v>
      </c>
    </row>
    <row r="99" spans="1:9" ht="21" x14ac:dyDescent="0.45">
      <c r="A99" s="14"/>
      <c r="B99" s="5" t="s">
        <v>309</v>
      </c>
      <c r="C99" s="6"/>
      <c r="D99" s="6"/>
      <c r="E99" s="7"/>
      <c r="F99" s="6">
        <v>30000</v>
      </c>
      <c r="G99" s="6">
        <v>30000</v>
      </c>
      <c r="H99" s="21" t="s">
        <v>7</v>
      </c>
      <c r="I99" s="23">
        <v>24057</v>
      </c>
    </row>
    <row r="100" spans="1:9" ht="21" x14ac:dyDescent="0.45">
      <c r="A100" s="15"/>
      <c r="B100" s="13"/>
      <c r="C100" s="11"/>
      <c r="D100" s="11"/>
      <c r="E100" s="10"/>
      <c r="F100" s="13"/>
      <c r="G100" s="11"/>
      <c r="H100" s="35" t="s">
        <v>8</v>
      </c>
      <c r="I100" s="38"/>
    </row>
    <row r="101" spans="1:9" ht="21" x14ac:dyDescent="0.45">
      <c r="A101" s="14" t="s">
        <v>137</v>
      </c>
      <c r="B101" s="24" t="s">
        <v>260</v>
      </c>
      <c r="C101" s="25">
        <v>109000</v>
      </c>
      <c r="D101" s="25">
        <v>109000</v>
      </c>
      <c r="E101" s="16" t="s">
        <v>5</v>
      </c>
      <c r="F101" s="26" t="s">
        <v>45</v>
      </c>
      <c r="G101" s="26" t="s">
        <v>45</v>
      </c>
      <c r="H101" s="39" t="s">
        <v>6</v>
      </c>
      <c r="I101" s="27" t="s">
        <v>312</v>
      </c>
    </row>
    <row r="102" spans="1:9" s="43" customFormat="1" ht="21" x14ac:dyDescent="0.45">
      <c r="A102" s="14"/>
      <c r="B102" s="5" t="s">
        <v>311</v>
      </c>
      <c r="C102" s="6"/>
      <c r="D102" s="6"/>
      <c r="E102" s="7"/>
      <c r="F102" s="6">
        <v>109000</v>
      </c>
      <c r="G102" s="6">
        <v>109000</v>
      </c>
      <c r="H102" s="21" t="s">
        <v>7</v>
      </c>
      <c r="I102" s="23">
        <v>24057</v>
      </c>
    </row>
    <row r="103" spans="1:9" s="43" customFormat="1" ht="21" x14ac:dyDescent="0.45">
      <c r="A103" s="15"/>
      <c r="B103" s="13"/>
      <c r="C103" s="11"/>
      <c r="D103" s="11"/>
      <c r="E103" s="10"/>
      <c r="F103" s="13"/>
      <c r="G103" s="11"/>
      <c r="H103" s="35" t="s">
        <v>8</v>
      </c>
      <c r="I103" s="38"/>
    </row>
    <row r="104" spans="1:9" s="43" customFormat="1" ht="21" x14ac:dyDescent="0.45">
      <c r="A104" s="22" t="s">
        <v>138</v>
      </c>
      <c r="B104" s="24" t="s">
        <v>272</v>
      </c>
      <c r="C104" s="25">
        <v>126000</v>
      </c>
      <c r="D104" s="25">
        <v>126000</v>
      </c>
      <c r="E104" s="16" t="s">
        <v>5</v>
      </c>
      <c r="F104" s="26" t="s">
        <v>45</v>
      </c>
      <c r="G104" s="26" t="s">
        <v>45</v>
      </c>
      <c r="H104" s="39" t="s">
        <v>6</v>
      </c>
      <c r="I104" s="27" t="s">
        <v>314</v>
      </c>
    </row>
    <row r="105" spans="1:9" ht="21" x14ac:dyDescent="0.45">
      <c r="A105" s="14"/>
      <c r="B105" s="5" t="s">
        <v>313</v>
      </c>
      <c r="C105" s="6"/>
      <c r="D105" s="6"/>
      <c r="E105" s="7"/>
      <c r="F105" s="6">
        <v>126000</v>
      </c>
      <c r="G105" s="6">
        <v>126000</v>
      </c>
      <c r="H105" s="21" t="s">
        <v>7</v>
      </c>
      <c r="I105" s="23">
        <v>24057</v>
      </c>
    </row>
    <row r="106" spans="1:9" ht="21" x14ac:dyDescent="0.45">
      <c r="A106" s="15"/>
      <c r="B106" s="13"/>
      <c r="C106" s="11"/>
      <c r="D106" s="11"/>
      <c r="E106" s="10"/>
      <c r="F106" s="13"/>
      <c r="G106" s="11"/>
      <c r="H106" s="35" t="s">
        <v>8</v>
      </c>
      <c r="I106" s="38"/>
    </row>
    <row r="107" spans="1:9" ht="21" x14ac:dyDescent="0.45">
      <c r="A107" s="14" t="s">
        <v>139</v>
      </c>
      <c r="B107" s="24" t="s">
        <v>272</v>
      </c>
      <c r="C107" s="25">
        <v>103000</v>
      </c>
      <c r="D107" s="25">
        <v>103000</v>
      </c>
      <c r="E107" s="16" t="s">
        <v>5</v>
      </c>
      <c r="F107" s="26" t="s">
        <v>45</v>
      </c>
      <c r="G107" s="26" t="s">
        <v>45</v>
      </c>
      <c r="H107" s="39" t="s">
        <v>6</v>
      </c>
      <c r="I107" s="27" t="s">
        <v>316</v>
      </c>
    </row>
    <row r="108" spans="1:9" ht="21" x14ac:dyDescent="0.45">
      <c r="A108" s="14"/>
      <c r="B108" s="5" t="s">
        <v>315</v>
      </c>
      <c r="C108" s="6"/>
      <c r="D108" s="6"/>
      <c r="E108" s="7"/>
      <c r="F108" s="6">
        <v>103000</v>
      </c>
      <c r="G108" s="6">
        <v>103000</v>
      </c>
      <c r="H108" s="21" t="s">
        <v>7</v>
      </c>
      <c r="I108" s="23">
        <v>24057</v>
      </c>
    </row>
    <row r="109" spans="1:9" ht="21" x14ac:dyDescent="0.45">
      <c r="A109" s="15"/>
      <c r="B109" s="13"/>
      <c r="C109" s="11"/>
      <c r="D109" s="11"/>
      <c r="E109" s="10"/>
      <c r="F109" s="13"/>
      <c r="G109" s="11"/>
      <c r="H109" s="35" t="s">
        <v>8</v>
      </c>
      <c r="I109" s="38"/>
    </row>
    <row r="110" spans="1:9" ht="21" x14ac:dyDescent="0.45">
      <c r="A110" s="14" t="s">
        <v>156</v>
      </c>
      <c r="B110" s="24" t="s">
        <v>317</v>
      </c>
      <c r="C110" s="25">
        <v>113000</v>
      </c>
      <c r="D110" s="25">
        <v>113000</v>
      </c>
      <c r="E110" s="16" t="s">
        <v>5</v>
      </c>
      <c r="F110" s="26" t="s">
        <v>35</v>
      </c>
      <c r="G110" s="26" t="s">
        <v>35</v>
      </c>
      <c r="H110" s="39" t="s">
        <v>6</v>
      </c>
      <c r="I110" s="27" t="s">
        <v>319</v>
      </c>
    </row>
    <row r="111" spans="1:9" ht="21" x14ac:dyDescent="0.45">
      <c r="A111" s="14"/>
      <c r="B111" s="5" t="s">
        <v>318</v>
      </c>
      <c r="C111" s="6"/>
      <c r="D111" s="6"/>
      <c r="E111" s="7"/>
      <c r="F111" s="6">
        <v>113000</v>
      </c>
      <c r="G111" s="6">
        <v>113000</v>
      </c>
      <c r="H111" s="21" t="s">
        <v>7</v>
      </c>
      <c r="I111" s="23">
        <v>24060</v>
      </c>
    </row>
    <row r="112" spans="1:9" ht="21" x14ac:dyDescent="0.45">
      <c r="A112" s="15"/>
      <c r="B112" s="13"/>
      <c r="C112" s="11"/>
      <c r="D112" s="11"/>
      <c r="E112" s="10"/>
      <c r="F112" s="13"/>
      <c r="G112" s="11"/>
      <c r="H112" s="35" t="s">
        <v>8</v>
      </c>
      <c r="I112" s="38"/>
    </row>
    <row r="113" spans="1:9" ht="21" x14ac:dyDescent="0.45">
      <c r="A113" s="14" t="s">
        <v>157</v>
      </c>
      <c r="B113" s="24" t="s">
        <v>317</v>
      </c>
      <c r="C113" s="25">
        <v>72000</v>
      </c>
      <c r="D113" s="25">
        <v>72000</v>
      </c>
      <c r="E113" s="16" t="s">
        <v>5</v>
      </c>
      <c r="F113" s="26" t="s">
        <v>35</v>
      </c>
      <c r="G113" s="26" t="s">
        <v>35</v>
      </c>
      <c r="H113" s="39" t="s">
        <v>6</v>
      </c>
      <c r="I113" s="27" t="s">
        <v>321</v>
      </c>
    </row>
    <row r="114" spans="1:9" ht="21" x14ac:dyDescent="0.45">
      <c r="A114" s="14"/>
      <c r="B114" s="5" t="s">
        <v>320</v>
      </c>
      <c r="C114" s="6"/>
      <c r="D114" s="6"/>
      <c r="E114" s="7"/>
      <c r="F114" s="6">
        <v>72000</v>
      </c>
      <c r="G114" s="6">
        <v>72000</v>
      </c>
      <c r="H114" s="21" t="s">
        <v>7</v>
      </c>
      <c r="I114" s="23">
        <v>24060</v>
      </c>
    </row>
    <row r="115" spans="1:9" ht="21" x14ac:dyDescent="0.45">
      <c r="A115" s="15"/>
      <c r="B115" s="13"/>
      <c r="C115" s="11"/>
      <c r="D115" s="11"/>
      <c r="E115" s="10"/>
      <c r="F115" s="13"/>
      <c r="G115" s="11"/>
      <c r="H115" s="35" t="s">
        <v>8</v>
      </c>
      <c r="I115" s="38"/>
    </row>
    <row r="116" spans="1:9" ht="21" x14ac:dyDescent="0.45">
      <c r="A116" s="14" t="s">
        <v>158</v>
      </c>
      <c r="B116" s="24" t="s">
        <v>317</v>
      </c>
      <c r="C116" s="25">
        <v>82000</v>
      </c>
      <c r="D116" s="25">
        <v>82000</v>
      </c>
      <c r="E116" s="16" t="s">
        <v>5</v>
      </c>
      <c r="F116" s="26" t="s">
        <v>35</v>
      </c>
      <c r="G116" s="26" t="s">
        <v>35</v>
      </c>
      <c r="H116" s="39" t="s">
        <v>6</v>
      </c>
      <c r="I116" s="27" t="s">
        <v>323</v>
      </c>
    </row>
    <row r="117" spans="1:9" ht="21" x14ac:dyDescent="0.45">
      <c r="A117" s="14"/>
      <c r="B117" s="5" t="s">
        <v>322</v>
      </c>
      <c r="C117" s="6"/>
      <c r="D117" s="6"/>
      <c r="E117" s="7"/>
      <c r="F117" s="6">
        <v>82000</v>
      </c>
      <c r="G117" s="6">
        <v>82000</v>
      </c>
      <c r="H117" s="21" t="s">
        <v>7</v>
      </c>
      <c r="I117" s="23">
        <v>24060</v>
      </c>
    </row>
    <row r="118" spans="1:9" ht="21" x14ac:dyDescent="0.45">
      <c r="A118" s="15"/>
      <c r="B118" s="13"/>
      <c r="C118" s="11"/>
      <c r="D118" s="11"/>
      <c r="E118" s="10"/>
      <c r="F118" s="13"/>
      <c r="G118" s="11"/>
      <c r="H118" s="35" t="s">
        <v>8</v>
      </c>
      <c r="I118" s="38"/>
    </row>
    <row r="119" spans="1:9" ht="21" x14ac:dyDescent="0.45">
      <c r="A119" s="14" t="s">
        <v>159</v>
      </c>
      <c r="B119" s="24" t="s">
        <v>317</v>
      </c>
      <c r="C119" s="25">
        <v>66000</v>
      </c>
      <c r="D119" s="25">
        <v>66000</v>
      </c>
      <c r="E119" s="16" t="s">
        <v>5</v>
      </c>
      <c r="F119" s="26" t="s">
        <v>35</v>
      </c>
      <c r="G119" s="26" t="s">
        <v>35</v>
      </c>
      <c r="H119" s="39" t="s">
        <v>6</v>
      </c>
      <c r="I119" s="27" t="s">
        <v>325</v>
      </c>
    </row>
    <row r="120" spans="1:9" ht="21" x14ac:dyDescent="0.45">
      <c r="A120" s="14"/>
      <c r="B120" s="5" t="s">
        <v>324</v>
      </c>
      <c r="C120" s="6"/>
      <c r="D120" s="6"/>
      <c r="E120" s="7"/>
      <c r="F120" s="6">
        <v>66000</v>
      </c>
      <c r="G120" s="6">
        <v>66000</v>
      </c>
      <c r="H120" s="21" t="s">
        <v>7</v>
      </c>
      <c r="I120" s="23">
        <v>24060</v>
      </c>
    </row>
    <row r="121" spans="1:9" ht="21" x14ac:dyDescent="0.45">
      <c r="A121" s="15"/>
      <c r="B121" s="13"/>
      <c r="C121" s="11"/>
      <c r="D121" s="11"/>
      <c r="E121" s="10"/>
      <c r="F121" s="13"/>
      <c r="G121" s="11"/>
      <c r="H121" s="35" t="s">
        <v>8</v>
      </c>
      <c r="I121" s="38"/>
    </row>
    <row r="122" spans="1:9" ht="21" x14ac:dyDescent="0.45">
      <c r="A122" s="14" t="s">
        <v>160</v>
      </c>
      <c r="B122" s="24" t="s">
        <v>317</v>
      </c>
      <c r="C122" s="25">
        <v>31000</v>
      </c>
      <c r="D122" s="25">
        <v>31000</v>
      </c>
      <c r="E122" s="16" t="s">
        <v>5</v>
      </c>
      <c r="F122" s="26" t="s">
        <v>35</v>
      </c>
      <c r="G122" s="26" t="s">
        <v>35</v>
      </c>
      <c r="H122" s="39" t="s">
        <v>6</v>
      </c>
      <c r="I122" s="27" t="s">
        <v>327</v>
      </c>
    </row>
    <row r="123" spans="1:9" ht="21" x14ac:dyDescent="0.45">
      <c r="A123" s="14"/>
      <c r="B123" s="5" t="s">
        <v>326</v>
      </c>
      <c r="C123" s="6"/>
      <c r="D123" s="6"/>
      <c r="E123" s="7"/>
      <c r="F123" s="6">
        <v>31000</v>
      </c>
      <c r="G123" s="6">
        <v>31000</v>
      </c>
      <c r="H123" s="21" t="s">
        <v>7</v>
      </c>
      <c r="I123" s="23">
        <v>24060</v>
      </c>
    </row>
    <row r="124" spans="1:9" ht="21" x14ac:dyDescent="0.45">
      <c r="A124" s="15"/>
      <c r="B124" s="13"/>
      <c r="C124" s="11"/>
      <c r="D124" s="11"/>
      <c r="E124" s="10"/>
      <c r="F124" s="13"/>
      <c r="G124" s="11"/>
      <c r="H124" s="35" t="s">
        <v>8</v>
      </c>
      <c r="I124" s="38"/>
    </row>
    <row r="125" spans="1:9" ht="21" x14ac:dyDescent="0.45">
      <c r="A125" s="14" t="s">
        <v>161</v>
      </c>
      <c r="B125" s="24" t="s">
        <v>317</v>
      </c>
      <c r="C125" s="25">
        <v>60000</v>
      </c>
      <c r="D125" s="25">
        <v>60000</v>
      </c>
      <c r="E125" s="16" t="s">
        <v>5</v>
      </c>
      <c r="F125" s="26" t="s">
        <v>35</v>
      </c>
      <c r="G125" s="26" t="s">
        <v>35</v>
      </c>
      <c r="H125" s="39" t="s">
        <v>6</v>
      </c>
      <c r="I125" s="27" t="s">
        <v>329</v>
      </c>
    </row>
    <row r="126" spans="1:9" ht="21" x14ac:dyDescent="0.45">
      <c r="A126" s="14"/>
      <c r="B126" s="5" t="s">
        <v>328</v>
      </c>
      <c r="C126" s="6"/>
      <c r="D126" s="6"/>
      <c r="E126" s="7"/>
      <c r="F126" s="6">
        <v>60000</v>
      </c>
      <c r="G126" s="6">
        <v>60000</v>
      </c>
      <c r="H126" s="21" t="s">
        <v>7</v>
      </c>
      <c r="I126" s="23">
        <v>24060</v>
      </c>
    </row>
    <row r="127" spans="1:9" s="43" customFormat="1" ht="21" x14ac:dyDescent="0.45">
      <c r="A127" s="15"/>
      <c r="B127" s="13"/>
      <c r="C127" s="11"/>
      <c r="D127" s="11"/>
      <c r="E127" s="10"/>
      <c r="F127" s="13"/>
      <c r="G127" s="11"/>
      <c r="H127" s="35" t="s">
        <v>8</v>
      </c>
      <c r="I127" s="38"/>
    </row>
    <row r="128" spans="1:9" s="43" customFormat="1" ht="21" x14ac:dyDescent="0.45">
      <c r="A128" s="22" t="s">
        <v>162</v>
      </c>
      <c r="B128" s="24" t="s">
        <v>317</v>
      </c>
      <c r="C128" s="25">
        <v>76000</v>
      </c>
      <c r="D128" s="25">
        <v>76000</v>
      </c>
      <c r="E128" s="16" t="s">
        <v>5</v>
      </c>
      <c r="F128" s="26" t="s">
        <v>35</v>
      </c>
      <c r="G128" s="26" t="s">
        <v>35</v>
      </c>
      <c r="H128" s="39" t="s">
        <v>6</v>
      </c>
      <c r="I128" s="27" t="s">
        <v>331</v>
      </c>
    </row>
    <row r="129" spans="1:9" s="43" customFormat="1" ht="21" x14ac:dyDescent="0.45">
      <c r="A129" s="14"/>
      <c r="B129" s="5" t="s">
        <v>330</v>
      </c>
      <c r="C129" s="6"/>
      <c r="D129" s="6"/>
      <c r="E129" s="7"/>
      <c r="F129" s="6">
        <v>76000</v>
      </c>
      <c r="G129" s="6">
        <v>76000</v>
      </c>
      <c r="H129" s="21" t="s">
        <v>7</v>
      </c>
      <c r="I129" s="23">
        <v>24060</v>
      </c>
    </row>
    <row r="130" spans="1:9" ht="21" x14ac:dyDescent="0.45">
      <c r="A130" s="15"/>
      <c r="B130" s="13"/>
      <c r="C130" s="11"/>
      <c r="D130" s="11"/>
      <c r="E130" s="10"/>
      <c r="F130" s="13"/>
      <c r="G130" s="11"/>
      <c r="H130" s="35" t="s">
        <v>8</v>
      </c>
      <c r="I130" s="38"/>
    </row>
    <row r="131" spans="1:9" ht="21" x14ac:dyDescent="0.45">
      <c r="A131" s="14" t="s">
        <v>188</v>
      </c>
      <c r="B131" s="24" t="s">
        <v>332</v>
      </c>
      <c r="C131" s="25">
        <v>93000</v>
      </c>
      <c r="D131" s="25">
        <v>93000</v>
      </c>
      <c r="E131" s="16" t="s">
        <v>5</v>
      </c>
      <c r="F131" s="26" t="s">
        <v>35</v>
      </c>
      <c r="G131" s="26" t="s">
        <v>35</v>
      </c>
      <c r="H131" s="39" t="s">
        <v>6</v>
      </c>
      <c r="I131" s="27" t="s">
        <v>334</v>
      </c>
    </row>
    <row r="132" spans="1:9" ht="21" x14ac:dyDescent="0.45">
      <c r="A132" s="14"/>
      <c r="B132" s="5" t="s">
        <v>333</v>
      </c>
      <c r="C132" s="6"/>
      <c r="D132" s="6"/>
      <c r="E132" s="7"/>
      <c r="F132" s="6">
        <v>93000</v>
      </c>
      <c r="G132" s="6">
        <v>93000</v>
      </c>
      <c r="H132" s="21" t="s">
        <v>7</v>
      </c>
      <c r="I132" s="23">
        <v>24060</v>
      </c>
    </row>
    <row r="133" spans="1:9" ht="21" x14ac:dyDescent="0.45">
      <c r="A133" s="15"/>
      <c r="B133" s="13"/>
      <c r="C133" s="11"/>
      <c r="D133" s="11"/>
      <c r="E133" s="10"/>
      <c r="F133" s="13"/>
      <c r="G133" s="11"/>
      <c r="H133" s="35" t="s">
        <v>8</v>
      </c>
      <c r="I133" s="38"/>
    </row>
    <row r="134" spans="1:9" ht="21" x14ac:dyDescent="0.45">
      <c r="A134" s="14" t="s">
        <v>189</v>
      </c>
      <c r="B134" s="24" t="s">
        <v>332</v>
      </c>
      <c r="C134" s="25">
        <v>18000</v>
      </c>
      <c r="D134" s="25">
        <v>18000</v>
      </c>
      <c r="E134" s="16" t="s">
        <v>5</v>
      </c>
      <c r="F134" s="26" t="s">
        <v>35</v>
      </c>
      <c r="G134" s="26" t="s">
        <v>35</v>
      </c>
      <c r="H134" s="39" t="s">
        <v>6</v>
      </c>
      <c r="I134" s="27" t="s">
        <v>336</v>
      </c>
    </row>
    <row r="135" spans="1:9" ht="21" x14ac:dyDescent="0.45">
      <c r="A135" s="14"/>
      <c r="B135" s="5" t="s">
        <v>335</v>
      </c>
      <c r="C135" s="6"/>
      <c r="D135" s="6"/>
      <c r="E135" s="7"/>
      <c r="F135" s="6">
        <v>18000</v>
      </c>
      <c r="G135" s="6">
        <v>18000</v>
      </c>
      <c r="H135" s="21" t="s">
        <v>7</v>
      </c>
      <c r="I135" s="23">
        <v>24060</v>
      </c>
    </row>
    <row r="136" spans="1:9" ht="21" x14ac:dyDescent="0.45">
      <c r="A136" s="15"/>
      <c r="B136" s="13"/>
      <c r="C136" s="11"/>
      <c r="D136" s="11"/>
      <c r="E136" s="10"/>
      <c r="F136" s="13"/>
      <c r="G136" s="11"/>
      <c r="H136" s="35" t="s">
        <v>8</v>
      </c>
      <c r="I136" s="38"/>
    </row>
    <row r="137" spans="1:9" ht="21" x14ac:dyDescent="0.45">
      <c r="A137" s="14" t="s">
        <v>190</v>
      </c>
      <c r="B137" s="24" t="s">
        <v>332</v>
      </c>
      <c r="C137" s="25">
        <v>67000</v>
      </c>
      <c r="D137" s="25">
        <v>67000</v>
      </c>
      <c r="E137" s="16" t="s">
        <v>5</v>
      </c>
      <c r="F137" s="26" t="s">
        <v>35</v>
      </c>
      <c r="G137" s="26" t="s">
        <v>35</v>
      </c>
      <c r="H137" s="39" t="s">
        <v>6</v>
      </c>
      <c r="I137" s="27" t="s">
        <v>338</v>
      </c>
    </row>
    <row r="138" spans="1:9" ht="21" x14ac:dyDescent="0.45">
      <c r="A138" s="14"/>
      <c r="B138" s="5" t="s">
        <v>337</v>
      </c>
      <c r="C138" s="6"/>
      <c r="D138" s="6"/>
      <c r="E138" s="7"/>
      <c r="F138" s="6">
        <v>67000</v>
      </c>
      <c r="G138" s="6">
        <v>67000</v>
      </c>
      <c r="H138" s="21" t="s">
        <v>7</v>
      </c>
      <c r="I138" s="23">
        <v>24060</v>
      </c>
    </row>
    <row r="139" spans="1:9" ht="21" x14ac:dyDescent="0.45">
      <c r="A139" s="15"/>
      <c r="B139" s="13"/>
      <c r="C139" s="11"/>
      <c r="D139" s="11"/>
      <c r="E139" s="10"/>
      <c r="F139" s="13"/>
      <c r="G139" s="11"/>
      <c r="H139" s="35" t="s">
        <v>8</v>
      </c>
      <c r="I139" s="38"/>
    </row>
    <row r="140" spans="1:9" ht="21" x14ac:dyDescent="0.45">
      <c r="A140" s="14" t="s">
        <v>191</v>
      </c>
      <c r="B140" s="24" t="s">
        <v>332</v>
      </c>
      <c r="C140" s="25">
        <v>127000</v>
      </c>
      <c r="D140" s="25">
        <v>127000</v>
      </c>
      <c r="E140" s="16" t="s">
        <v>5</v>
      </c>
      <c r="F140" s="26" t="s">
        <v>35</v>
      </c>
      <c r="G140" s="26" t="s">
        <v>35</v>
      </c>
      <c r="H140" s="39" t="s">
        <v>6</v>
      </c>
      <c r="I140" s="27" t="s">
        <v>340</v>
      </c>
    </row>
    <row r="141" spans="1:9" ht="21" x14ac:dyDescent="0.45">
      <c r="A141" s="14"/>
      <c r="B141" s="5" t="s">
        <v>339</v>
      </c>
      <c r="C141" s="6"/>
      <c r="D141" s="6"/>
      <c r="E141" s="7"/>
      <c r="F141" s="6">
        <v>127000</v>
      </c>
      <c r="G141" s="6">
        <v>127000</v>
      </c>
      <c r="H141" s="21" t="s">
        <v>7</v>
      </c>
      <c r="I141" s="23">
        <v>24060</v>
      </c>
    </row>
    <row r="142" spans="1:9" ht="21" x14ac:dyDescent="0.45">
      <c r="A142" s="15"/>
      <c r="B142" s="13"/>
      <c r="C142" s="11"/>
      <c r="D142" s="11"/>
      <c r="E142" s="10"/>
      <c r="F142" s="13"/>
      <c r="G142" s="11"/>
      <c r="H142" s="35" t="s">
        <v>8</v>
      </c>
      <c r="I142" s="38"/>
    </row>
    <row r="143" spans="1:9" ht="21" x14ac:dyDescent="0.45">
      <c r="A143" s="14" t="s">
        <v>192</v>
      </c>
      <c r="B143" s="24" t="s">
        <v>332</v>
      </c>
      <c r="C143" s="25">
        <v>78000</v>
      </c>
      <c r="D143" s="25">
        <v>78000</v>
      </c>
      <c r="E143" s="16" t="s">
        <v>5</v>
      </c>
      <c r="F143" s="26" t="s">
        <v>35</v>
      </c>
      <c r="G143" s="26" t="s">
        <v>35</v>
      </c>
      <c r="H143" s="39" t="s">
        <v>6</v>
      </c>
      <c r="I143" s="27" t="s">
        <v>342</v>
      </c>
    </row>
    <row r="144" spans="1:9" ht="21" x14ac:dyDescent="0.45">
      <c r="A144" s="14"/>
      <c r="B144" s="5" t="s">
        <v>341</v>
      </c>
      <c r="C144" s="6"/>
      <c r="D144" s="6"/>
      <c r="E144" s="7"/>
      <c r="F144" s="6">
        <v>78000</v>
      </c>
      <c r="G144" s="6">
        <v>78000</v>
      </c>
      <c r="H144" s="21" t="s">
        <v>7</v>
      </c>
      <c r="I144" s="23">
        <v>24060</v>
      </c>
    </row>
    <row r="145" spans="1:9" ht="21" x14ac:dyDescent="0.45">
      <c r="A145" s="15"/>
      <c r="B145" s="13"/>
      <c r="C145" s="11"/>
      <c r="D145" s="11"/>
      <c r="E145" s="10"/>
      <c r="F145" s="13"/>
      <c r="G145" s="11"/>
      <c r="H145" s="35" t="s">
        <v>8</v>
      </c>
      <c r="I145" s="38"/>
    </row>
    <row r="146" spans="1:9" ht="21" x14ac:dyDescent="0.45">
      <c r="A146" s="14" t="s">
        <v>193</v>
      </c>
      <c r="B146" s="24" t="s">
        <v>332</v>
      </c>
      <c r="C146" s="25">
        <v>100000</v>
      </c>
      <c r="D146" s="25">
        <v>100000</v>
      </c>
      <c r="E146" s="16" t="s">
        <v>5</v>
      </c>
      <c r="F146" s="26" t="s">
        <v>35</v>
      </c>
      <c r="G146" s="26" t="s">
        <v>35</v>
      </c>
      <c r="H146" s="39" t="s">
        <v>6</v>
      </c>
      <c r="I146" s="27" t="s">
        <v>344</v>
      </c>
    </row>
    <row r="147" spans="1:9" ht="21" x14ac:dyDescent="0.45">
      <c r="A147" s="14"/>
      <c r="B147" s="5" t="s">
        <v>343</v>
      </c>
      <c r="C147" s="6"/>
      <c r="D147" s="6"/>
      <c r="E147" s="7"/>
      <c r="F147" s="6">
        <v>100000</v>
      </c>
      <c r="G147" s="6">
        <v>100000</v>
      </c>
      <c r="H147" s="21" t="s">
        <v>7</v>
      </c>
      <c r="I147" s="23">
        <v>24060</v>
      </c>
    </row>
    <row r="148" spans="1:9" ht="21" x14ac:dyDescent="0.45">
      <c r="A148" s="15"/>
      <c r="B148" s="13"/>
      <c r="C148" s="11"/>
      <c r="D148" s="11"/>
      <c r="E148" s="10"/>
      <c r="F148" s="13"/>
      <c r="G148" s="11"/>
      <c r="H148" s="35" t="s">
        <v>8</v>
      </c>
      <c r="I148" s="38"/>
    </row>
    <row r="149" spans="1:9" ht="21" x14ac:dyDescent="0.45">
      <c r="A149" s="22" t="s">
        <v>194</v>
      </c>
      <c r="B149" s="24" t="s">
        <v>345</v>
      </c>
      <c r="C149" s="25">
        <v>72000</v>
      </c>
      <c r="D149" s="25">
        <v>72000</v>
      </c>
      <c r="E149" s="16" t="s">
        <v>5</v>
      </c>
      <c r="F149" s="26" t="s">
        <v>35</v>
      </c>
      <c r="G149" s="26" t="s">
        <v>35</v>
      </c>
      <c r="H149" s="39" t="s">
        <v>6</v>
      </c>
      <c r="I149" s="27" t="s">
        <v>347</v>
      </c>
    </row>
    <row r="150" spans="1:9" ht="21" x14ac:dyDescent="0.45">
      <c r="A150" s="14"/>
      <c r="B150" s="5" t="s">
        <v>346</v>
      </c>
      <c r="C150" s="6"/>
      <c r="D150" s="6"/>
      <c r="E150" s="7"/>
      <c r="F150" s="6">
        <v>72000</v>
      </c>
      <c r="G150" s="6">
        <v>72000</v>
      </c>
      <c r="H150" s="21" t="s">
        <v>7</v>
      </c>
      <c r="I150" s="23">
        <v>24060</v>
      </c>
    </row>
    <row r="151" spans="1:9" ht="21" x14ac:dyDescent="0.45">
      <c r="A151" s="15"/>
      <c r="B151" s="13"/>
      <c r="C151" s="11"/>
      <c r="D151" s="11"/>
      <c r="E151" s="10"/>
      <c r="F151" s="13"/>
      <c r="G151" s="11"/>
      <c r="H151" s="35" t="s">
        <v>8</v>
      </c>
      <c r="I151" s="38"/>
    </row>
    <row r="152" spans="1:9" s="43" customFormat="1" ht="21" x14ac:dyDescent="0.45">
      <c r="A152" s="14" t="s">
        <v>202</v>
      </c>
      <c r="B152" s="24" t="s">
        <v>345</v>
      </c>
      <c r="C152" s="25">
        <v>60000</v>
      </c>
      <c r="D152" s="25">
        <v>60000</v>
      </c>
      <c r="E152" s="16" t="s">
        <v>5</v>
      </c>
      <c r="F152" s="26" t="s">
        <v>35</v>
      </c>
      <c r="G152" s="26" t="s">
        <v>35</v>
      </c>
      <c r="H152" s="39" t="s">
        <v>6</v>
      </c>
      <c r="I152" s="27" t="s">
        <v>349</v>
      </c>
    </row>
    <row r="153" spans="1:9" s="43" customFormat="1" ht="21" x14ac:dyDescent="0.45">
      <c r="A153" s="14"/>
      <c r="B153" s="5" t="s">
        <v>348</v>
      </c>
      <c r="C153" s="6"/>
      <c r="D153" s="6"/>
      <c r="E153" s="7"/>
      <c r="F153" s="6">
        <v>60000</v>
      </c>
      <c r="G153" s="6">
        <v>60000</v>
      </c>
      <c r="H153" s="21" t="s">
        <v>7</v>
      </c>
      <c r="I153" s="23">
        <v>24060</v>
      </c>
    </row>
    <row r="154" spans="1:9" s="43" customFormat="1" ht="21" x14ac:dyDescent="0.45">
      <c r="A154" s="14"/>
      <c r="B154" s="13"/>
      <c r="C154" s="11"/>
      <c r="D154" s="11"/>
      <c r="E154" s="10"/>
      <c r="F154" s="13"/>
      <c r="G154" s="11"/>
      <c r="H154" s="35" t="s">
        <v>8</v>
      </c>
      <c r="I154" s="38"/>
    </row>
    <row r="155" spans="1:9" ht="21" x14ac:dyDescent="0.45">
      <c r="A155" s="22" t="s">
        <v>203</v>
      </c>
      <c r="B155" s="24" t="s">
        <v>345</v>
      </c>
      <c r="C155" s="25">
        <v>77000</v>
      </c>
      <c r="D155" s="25">
        <v>77000</v>
      </c>
      <c r="E155" s="16" t="s">
        <v>5</v>
      </c>
      <c r="F155" s="26" t="s">
        <v>35</v>
      </c>
      <c r="G155" s="26" t="s">
        <v>35</v>
      </c>
      <c r="H155" s="39" t="s">
        <v>6</v>
      </c>
      <c r="I155" s="27" t="s">
        <v>351</v>
      </c>
    </row>
    <row r="156" spans="1:9" ht="21" x14ac:dyDescent="0.45">
      <c r="A156" s="14"/>
      <c r="B156" s="5" t="s">
        <v>350</v>
      </c>
      <c r="C156" s="6"/>
      <c r="D156" s="6"/>
      <c r="E156" s="7"/>
      <c r="F156" s="6">
        <v>77000</v>
      </c>
      <c r="G156" s="6">
        <v>77000</v>
      </c>
      <c r="H156" s="21" t="s">
        <v>7</v>
      </c>
      <c r="I156" s="23">
        <v>24060</v>
      </c>
    </row>
    <row r="157" spans="1:9" ht="21" x14ac:dyDescent="0.45">
      <c r="A157" s="15"/>
      <c r="B157" s="13"/>
      <c r="C157" s="11"/>
      <c r="D157" s="11"/>
      <c r="E157" s="10"/>
      <c r="F157" s="13"/>
      <c r="G157" s="11"/>
      <c r="H157" s="35" t="s">
        <v>8</v>
      </c>
      <c r="I157" s="38"/>
    </row>
    <row r="158" spans="1:9" ht="21" x14ac:dyDescent="0.45">
      <c r="A158" s="22" t="s">
        <v>204</v>
      </c>
      <c r="B158" s="24" t="s">
        <v>352</v>
      </c>
      <c r="C158" s="25">
        <v>70000</v>
      </c>
      <c r="D158" s="25">
        <v>70000</v>
      </c>
      <c r="E158" s="16" t="s">
        <v>5</v>
      </c>
      <c r="F158" s="26" t="s">
        <v>35</v>
      </c>
      <c r="G158" s="26" t="s">
        <v>35</v>
      </c>
      <c r="H158" s="39" t="s">
        <v>6</v>
      </c>
      <c r="I158" s="27" t="s">
        <v>354</v>
      </c>
    </row>
    <row r="159" spans="1:9" ht="21" x14ac:dyDescent="0.45">
      <c r="A159" s="14"/>
      <c r="B159" s="5" t="s">
        <v>353</v>
      </c>
      <c r="C159" s="6"/>
      <c r="D159" s="6"/>
      <c r="E159" s="7"/>
      <c r="F159" s="6">
        <v>70000</v>
      </c>
      <c r="G159" s="6">
        <v>70000</v>
      </c>
      <c r="H159" s="21" t="s">
        <v>7</v>
      </c>
      <c r="I159" s="23">
        <v>24060</v>
      </c>
    </row>
    <row r="160" spans="1:9" ht="21" x14ac:dyDescent="0.45">
      <c r="A160" s="15"/>
      <c r="B160" s="13"/>
      <c r="C160" s="11"/>
      <c r="D160" s="11"/>
      <c r="E160" s="10"/>
      <c r="F160" s="13"/>
      <c r="G160" s="11"/>
      <c r="H160" s="35" t="s">
        <v>8</v>
      </c>
      <c r="I160" s="38"/>
    </row>
    <row r="161" spans="1:9" ht="21" x14ac:dyDescent="0.45">
      <c r="A161" s="14" t="s">
        <v>205</v>
      </c>
      <c r="B161" s="24" t="s">
        <v>352</v>
      </c>
      <c r="C161" s="25">
        <v>49000</v>
      </c>
      <c r="D161" s="25">
        <v>49000</v>
      </c>
      <c r="E161" s="16" t="s">
        <v>5</v>
      </c>
      <c r="F161" s="26" t="s">
        <v>35</v>
      </c>
      <c r="G161" s="26" t="s">
        <v>35</v>
      </c>
      <c r="H161" s="39" t="s">
        <v>6</v>
      </c>
      <c r="I161" s="27" t="s">
        <v>356</v>
      </c>
    </row>
    <row r="162" spans="1:9" ht="21" x14ac:dyDescent="0.45">
      <c r="A162" s="14"/>
      <c r="B162" s="5" t="s">
        <v>355</v>
      </c>
      <c r="C162" s="6"/>
      <c r="D162" s="6"/>
      <c r="E162" s="7"/>
      <c r="F162" s="6">
        <v>49000</v>
      </c>
      <c r="G162" s="6">
        <v>49000</v>
      </c>
      <c r="H162" s="21" t="s">
        <v>7</v>
      </c>
      <c r="I162" s="23">
        <v>24060</v>
      </c>
    </row>
    <row r="163" spans="1:9" ht="21" x14ac:dyDescent="0.45">
      <c r="A163" s="14"/>
      <c r="B163" s="13"/>
      <c r="C163" s="11"/>
      <c r="D163" s="11"/>
      <c r="E163" s="10"/>
      <c r="F163" s="13"/>
      <c r="G163" s="11"/>
      <c r="H163" s="35" t="s">
        <v>8</v>
      </c>
      <c r="I163" s="38"/>
    </row>
    <row r="164" spans="1:9" ht="21" x14ac:dyDescent="0.45">
      <c r="A164" s="22" t="s">
        <v>206</v>
      </c>
      <c r="B164" s="24" t="s">
        <v>357</v>
      </c>
      <c r="C164" s="25">
        <v>70000</v>
      </c>
      <c r="D164" s="25">
        <v>70000</v>
      </c>
      <c r="E164" s="16" t="s">
        <v>5</v>
      </c>
      <c r="F164" s="26" t="s">
        <v>35</v>
      </c>
      <c r="G164" s="26" t="s">
        <v>35</v>
      </c>
      <c r="H164" s="39" t="s">
        <v>6</v>
      </c>
      <c r="I164" s="27" t="s">
        <v>359</v>
      </c>
    </row>
    <row r="165" spans="1:9" ht="21" x14ac:dyDescent="0.45">
      <c r="A165" s="14"/>
      <c r="B165" s="5" t="s">
        <v>358</v>
      </c>
      <c r="C165" s="6"/>
      <c r="D165" s="6"/>
      <c r="E165" s="7"/>
      <c r="F165" s="6">
        <v>70000</v>
      </c>
      <c r="G165" s="6">
        <v>70000</v>
      </c>
      <c r="H165" s="21" t="s">
        <v>7</v>
      </c>
      <c r="I165" s="23">
        <v>24060</v>
      </c>
    </row>
    <row r="166" spans="1:9" ht="21" x14ac:dyDescent="0.45">
      <c r="A166" s="15"/>
      <c r="B166" s="13"/>
      <c r="C166" s="11"/>
      <c r="D166" s="11"/>
      <c r="E166" s="10"/>
      <c r="F166" s="13"/>
      <c r="G166" s="11"/>
      <c r="H166" s="35" t="s">
        <v>8</v>
      </c>
      <c r="I166" s="38"/>
    </row>
    <row r="167" spans="1:9" ht="21" x14ac:dyDescent="0.45">
      <c r="A167" s="22" t="s">
        <v>207</v>
      </c>
      <c r="B167" s="24" t="s">
        <v>357</v>
      </c>
      <c r="C167" s="25">
        <v>54000</v>
      </c>
      <c r="D167" s="25">
        <v>54000</v>
      </c>
      <c r="E167" s="16" t="s">
        <v>5</v>
      </c>
      <c r="F167" s="26" t="s">
        <v>35</v>
      </c>
      <c r="G167" s="26" t="s">
        <v>35</v>
      </c>
      <c r="H167" s="39" t="s">
        <v>6</v>
      </c>
      <c r="I167" s="27" t="s">
        <v>361</v>
      </c>
    </row>
    <row r="168" spans="1:9" ht="21" x14ac:dyDescent="0.45">
      <c r="A168" s="14"/>
      <c r="B168" s="5" t="s">
        <v>360</v>
      </c>
      <c r="C168" s="6"/>
      <c r="D168" s="6"/>
      <c r="E168" s="7"/>
      <c r="F168" s="6">
        <v>54000</v>
      </c>
      <c r="G168" s="6">
        <v>54000</v>
      </c>
      <c r="H168" s="21" t="s">
        <v>7</v>
      </c>
      <c r="I168" s="23">
        <v>24060</v>
      </c>
    </row>
    <row r="169" spans="1:9" ht="21" x14ac:dyDescent="0.45">
      <c r="A169" s="14"/>
      <c r="B169" s="13"/>
      <c r="C169" s="11"/>
      <c r="D169" s="11"/>
      <c r="E169" s="10"/>
      <c r="F169" s="13"/>
      <c r="G169" s="11"/>
      <c r="H169" s="35" t="s">
        <v>8</v>
      </c>
      <c r="I169" s="38"/>
    </row>
    <row r="170" spans="1:9" ht="21" x14ac:dyDescent="0.45">
      <c r="A170" s="22" t="s">
        <v>208</v>
      </c>
      <c r="B170" s="24" t="s">
        <v>357</v>
      </c>
      <c r="C170" s="25">
        <v>70000</v>
      </c>
      <c r="D170" s="25">
        <v>70000</v>
      </c>
      <c r="E170" s="16" t="s">
        <v>5</v>
      </c>
      <c r="F170" s="26" t="s">
        <v>35</v>
      </c>
      <c r="G170" s="26" t="s">
        <v>35</v>
      </c>
      <c r="H170" s="39" t="s">
        <v>6</v>
      </c>
      <c r="I170" s="27" t="s">
        <v>363</v>
      </c>
    </row>
    <row r="171" spans="1:9" ht="21" x14ac:dyDescent="0.45">
      <c r="A171" s="14"/>
      <c r="B171" s="5" t="s">
        <v>362</v>
      </c>
      <c r="C171" s="6"/>
      <c r="D171" s="6"/>
      <c r="E171" s="7"/>
      <c r="F171" s="6">
        <v>70000</v>
      </c>
      <c r="G171" s="6">
        <v>70000</v>
      </c>
      <c r="H171" s="21" t="s">
        <v>7</v>
      </c>
      <c r="I171" s="23">
        <v>24060</v>
      </c>
    </row>
    <row r="172" spans="1:9" ht="21" x14ac:dyDescent="0.45">
      <c r="A172" s="15"/>
      <c r="B172" s="13"/>
      <c r="C172" s="11"/>
      <c r="D172" s="11"/>
      <c r="E172" s="10"/>
      <c r="F172" s="13"/>
      <c r="G172" s="11"/>
      <c r="H172" s="35" t="s">
        <v>8</v>
      </c>
      <c r="I172" s="38"/>
    </row>
    <row r="173" spans="1:9" ht="21" x14ac:dyDescent="0.45">
      <c r="A173" s="22" t="s">
        <v>223</v>
      </c>
      <c r="B173" s="24" t="s">
        <v>357</v>
      </c>
      <c r="C173" s="25">
        <v>25000</v>
      </c>
      <c r="D173" s="25">
        <v>25000</v>
      </c>
      <c r="E173" s="16" t="s">
        <v>5</v>
      </c>
      <c r="F173" s="26" t="s">
        <v>35</v>
      </c>
      <c r="G173" s="26" t="s">
        <v>35</v>
      </c>
      <c r="H173" s="39" t="s">
        <v>6</v>
      </c>
      <c r="I173" s="27" t="s">
        <v>365</v>
      </c>
    </row>
    <row r="174" spans="1:9" ht="21" x14ac:dyDescent="0.45">
      <c r="A174" s="14"/>
      <c r="B174" s="5" t="s">
        <v>364</v>
      </c>
      <c r="C174" s="6"/>
      <c r="D174" s="6"/>
      <c r="E174" s="7"/>
      <c r="F174" s="6">
        <v>25000</v>
      </c>
      <c r="G174" s="6">
        <v>25000</v>
      </c>
      <c r="H174" s="21" t="s">
        <v>7</v>
      </c>
      <c r="I174" s="23">
        <v>24060</v>
      </c>
    </row>
    <row r="175" spans="1:9" ht="21" x14ac:dyDescent="0.45">
      <c r="A175" s="14"/>
      <c r="B175" s="13"/>
      <c r="C175" s="11"/>
      <c r="D175" s="11"/>
      <c r="E175" s="10"/>
      <c r="F175" s="13"/>
      <c r="G175" s="11"/>
      <c r="H175" s="35" t="s">
        <v>8</v>
      </c>
      <c r="I175" s="38"/>
    </row>
    <row r="176" spans="1:9" ht="21" x14ac:dyDescent="0.45">
      <c r="A176" s="22" t="s">
        <v>225</v>
      </c>
      <c r="B176" s="24" t="s">
        <v>357</v>
      </c>
      <c r="C176" s="25">
        <v>89000</v>
      </c>
      <c r="D176" s="25">
        <v>89000</v>
      </c>
      <c r="E176" s="16" t="s">
        <v>5</v>
      </c>
      <c r="F176" s="26" t="s">
        <v>35</v>
      </c>
      <c r="G176" s="26" t="s">
        <v>35</v>
      </c>
      <c r="H176" s="39" t="s">
        <v>6</v>
      </c>
      <c r="I176" s="27" t="s">
        <v>367</v>
      </c>
    </row>
    <row r="177" spans="1:9" s="43" customFormat="1" ht="21" x14ac:dyDescent="0.45">
      <c r="A177" s="14"/>
      <c r="B177" s="5" t="s">
        <v>366</v>
      </c>
      <c r="C177" s="6"/>
      <c r="D177" s="6"/>
      <c r="E177" s="7"/>
      <c r="F177" s="6">
        <v>89000</v>
      </c>
      <c r="G177" s="6">
        <v>89000</v>
      </c>
      <c r="H177" s="21" t="s">
        <v>7</v>
      </c>
      <c r="I177" s="23">
        <v>24060</v>
      </c>
    </row>
    <row r="178" spans="1:9" s="43" customFormat="1" ht="21" x14ac:dyDescent="0.45">
      <c r="A178" s="15"/>
      <c r="B178" s="13"/>
      <c r="C178" s="11"/>
      <c r="D178" s="11"/>
      <c r="E178" s="10"/>
      <c r="F178" s="13"/>
      <c r="G178" s="11"/>
      <c r="H178" s="35" t="s">
        <v>8</v>
      </c>
      <c r="I178" s="38"/>
    </row>
    <row r="179" spans="1:9" s="43" customFormat="1" ht="21" x14ac:dyDescent="0.45">
      <c r="A179" s="22" t="s">
        <v>224</v>
      </c>
      <c r="B179" s="24" t="s">
        <v>357</v>
      </c>
      <c r="C179" s="25">
        <v>82000</v>
      </c>
      <c r="D179" s="25">
        <v>82000</v>
      </c>
      <c r="E179" s="16" t="s">
        <v>5</v>
      </c>
      <c r="F179" s="26" t="s">
        <v>35</v>
      </c>
      <c r="G179" s="26" t="s">
        <v>35</v>
      </c>
      <c r="H179" s="39" t="s">
        <v>6</v>
      </c>
      <c r="I179" s="27" t="s">
        <v>380</v>
      </c>
    </row>
    <row r="180" spans="1:9" ht="21" x14ac:dyDescent="0.45">
      <c r="A180" s="14"/>
      <c r="B180" s="5" t="s">
        <v>379</v>
      </c>
      <c r="C180" s="6"/>
      <c r="D180" s="6"/>
      <c r="E180" s="7"/>
      <c r="F180" s="6">
        <v>82000</v>
      </c>
      <c r="G180" s="6">
        <v>82000</v>
      </c>
      <c r="H180" s="21" t="s">
        <v>7</v>
      </c>
      <c r="I180" s="23">
        <v>24060</v>
      </c>
    </row>
    <row r="181" spans="1:9" ht="21" x14ac:dyDescent="0.45">
      <c r="A181" s="14"/>
      <c r="B181" s="13"/>
      <c r="C181" s="11"/>
      <c r="D181" s="11"/>
      <c r="E181" s="10"/>
      <c r="F181" s="13"/>
      <c r="G181" s="11"/>
      <c r="H181" s="35" t="s">
        <v>8</v>
      </c>
      <c r="I181" s="38"/>
    </row>
    <row r="182" spans="1:9" ht="21" x14ac:dyDescent="0.45">
      <c r="A182" s="22" t="s">
        <v>368</v>
      </c>
      <c r="B182" s="24" t="s">
        <v>357</v>
      </c>
      <c r="C182" s="25">
        <v>41000</v>
      </c>
      <c r="D182" s="25">
        <v>41000</v>
      </c>
      <c r="E182" s="16" t="s">
        <v>5</v>
      </c>
      <c r="F182" s="26" t="s">
        <v>35</v>
      </c>
      <c r="G182" s="26" t="s">
        <v>35</v>
      </c>
      <c r="H182" s="39" t="s">
        <v>6</v>
      </c>
      <c r="I182" s="27" t="s">
        <v>382</v>
      </c>
    </row>
    <row r="183" spans="1:9" ht="21" x14ac:dyDescent="0.45">
      <c r="A183" s="14"/>
      <c r="B183" s="5" t="s">
        <v>381</v>
      </c>
      <c r="C183" s="6"/>
      <c r="D183" s="6"/>
      <c r="E183" s="7"/>
      <c r="F183" s="6">
        <v>41000</v>
      </c>
      <c r="G183" s="6">
        <v>41000</v>
      </c>
      <c r="H183" s="21" t="s">
        <v>7</v>
      </c>
      <c r="I183" s="23">
        <v>24060</v>
      </c>
    </row>
    <row r="184" spans="1:9" ht="21" x14ac:dyDescent="0.45">
      <c r="A184" s="14"/>
      <c r="B184" s="13"/>
      <c r="C184" s="11"/>
      <c r="D184" s="11"/>
      <c r="E184" s="10"/>
      <c r="F184" s="13"/>
      <c r="G184" s="11"/>
      <c r="H184" s="35" t="s">
        <v>8</v>
      </c>
      <c r="I184" s="38"/>
    </row>
    <row r="185" spans="1:9" ht="21" x14ac:dyDescent="0.45">
      <c r="A185" s="22" t="s">
        <v>369</v>
      </c>
      <c r="B185" s="24" t="s">
        <v>357</v>
      </c>
      <c r="C185" s="25">
        <v>87000</v>
      </c>
      <c r="D185" s="25">
        <v>87000</v>
      </c>
      <c r="E185" s="16" t="s">
        <v>5</v>
      </c>
      <c r="F185" s="26" t="s">
        <v>35</v>
      </c>
      <c r="G185" s="26" t="s">
        <v>35</v>
      </c>
      <c r="H185" s="39" t="s">
        <v>6</v>
      </c>
      <c r="I185" s="27" t="s">
        <v>384</v>
      </c>
    </row>
    <row r="186" spans="1:9" ht="21" x14ac:dyDescent="0.45">
      <c r="A186" s="14"/>
      <c r="B186" s="5" t="s">
        <v>383</v>
      </c>
      <c r="C186" s="6"/>
      <c r="D186" s="6"/>
      <c r="E186" s="7"/>
      <c r="F186" s="6">
        <v>87000</v>
      </c>
      <c r="G186" s="6">
        <v>87000</v>
      </c>
      <c r="H186" s="21" t="s">
        <v>7</v>
      </c>
      <c r="I186" s="23">
        <v>24060</v>
      </c>
    </row>
    <row r="187" spans="1:9" ht="21" x14ac:dyDescent="0.45">
      <c r="A187" s="15"/>
      <c r="B187" s="13"/>
      <c r="C187" s="11"/>
      <c r="D187" s="11"/>
      <c r="E187" s="10"/>
      <c r="F187" s="13"/>
      <c r="G187" s="11"/>
      <c r="H187" s="35" t="s">
        <v>8</v>
      </c>
      <c r="I187" s="38"/>
    </row>
    <row r="188" spans="1:9" ht="21" x14ac:dyDescent="0.45">
      <c r="A188" s="22" t="s">
        <v>370</v>
      </c>
      <c r="B188" s="24" t="s">
        <v>357</v>
      </c>
      <c r="C188" s="25">
        <v>93000</v>
      </c>
      <c r="D188" s="25">
        <v>93000</v>
      </c>
      <c r="E188" s="16" t="s">
        <v>5</v>
      </c>
      <c r="F188" s="26" t="s">
        <v>35</v>
      </c>
      <c r="G188" s="26" t="s">
        <v>35</v>
      </c>
      <c r="H188" s="39" t="s">
        <v>6</v>
      </c>
      <c r="I188" s="27" t="s">
        <v>386</v>
      </c>
    </row>
    <row r="189" spans="1:9" ht="21" x14ac:dyDescent="0.45">
      <c r="A189" s="14"/>
      <c r="B189" s="5" t="s">
        <v>385</v>
      </c>
      <c r="C189" s="6"/>
      <c r="D189" s="6"/>
      <c r="E189" s="7"/>
      <c r="F189" s="6">
        <v>93000</v>
      </c>
      <c r="G189" s="6">
        <v>93000</v>
      </c>
      <c r="H189" s="21" t="s">
        <v>7</v>
      </c>
      <c r="I189" s="23">
        <v>24060</v>
      </c>
    </row>
    <row r="190" spans="1:9" ht="21" x14ac:dyDescent="0.45">
      <c r="A190" s="15"/>
      <c r="B190" s="13"/>
      <c r="C190" s="11"/>
      <c r="D190" s="11"/>
      <c r="E190" s="10"/>
      <c r="F190" s="13"/>
      <c r="G190" s="11"/>
      <c r="H190" s="35" t="s">
        <v>8</v>
      </c>
      <c r="I190" s="38"/>
    </row>
    <row r="191" spans="1:9" ht="21" x14ac:dyDescent="0.45">
      <c r="A191" s="14" t="s">
        <v>371</v>
      </c>
      <c r="B191" s="24" t="s">
        <v>345</v>
      </c>
      <c r="C191" s="25">
        <v>54000</v>
      </c>
      <c r="D191" s="25">
        <v>54000</v>
      </c>
      <c r="E191" s="16" t="s">
        <v>5</v>
      </c>
      <c r="F191" s="26" t="s">
        <v>35</v>
      </c>
      <c r="G191" s="26" t="s">
        <v>35</v>
      </c>
      <c r="H191" s="39" t="s">
        <v>6</v>
      </c>
      <c r="I191" s="27" t="s">
        <v>388</v>
      </c>
    </row>
    <row r="192" spans="1:9" ht="21" x14ac:dyDescent="0.45">
      <c r="A192" s="14"/>
      <c r="B192" s="5" t="s">
        <v>387</v>
      </c>
      <c r="C192" s="6"/>
      <c r="D192" s="6"/>
      <c r="E192" s="7"/>
      <c r="F192" s="6">
        <v>54000</v>
      </c>
      <c r="G192" s="6">
        <v>54000</v>
      </c>
      <c r="H192" s="21" t="s">
        <v>7</v>
      </c>
      <c r="I192" s="23">
        <v>24060</v>
      </c>
    </row>
    <row r="193" spans="1:9" ht="21" x14ac:dyDescent="0.45">
      <c r="A193" s="15"/>
      <c r="B193" s="13"/>
      <c r="C193" s="11"/>
      <c r="D193" s="11"/>
      <c r="E193" s="10"/>
      <c r="F193" s="13"/>
      <c r="G193" s="11"/>
      <c r="H193" s="35" t="s">
        <v>8</v>
      </c>
      <c r="I193" s="38"/>
    </row>
    <row r="194" spans="1:9" ht="21" x14ac:dyDescent="0.45">
      <c r="A194" s="22" t="s">
        <v>372</v>
      </c>
      <c r="B194" s="24" t="s">
        <v>345</v>
      </c>
      <c r="C194" s="25">
        <v>53000</v>
      </c>
      <c r="D194" s="25">
        <v>53000</v>
      </c>
      <c r="E194" s="16" t="s">
        <v>5</v>
      </c>
      <c r="F194" s="26" t="s">
        <v>35</v>
      </c>
      <c r="G194" s="26" t="s">
        <v>35</v>
      </c>
      <c r="H194" s="39" t="s">
        <v>6</v>
      </c>
      <c r="I194" s="27" t="s">
        <v>390</v>
      </c>
    </row>
    <row r="195" spans="1:9" ht="21" x14ac:dyDescent="0.45">
      <c r="A195" s="14"/>
      <c r="B195" s="5" t="s">
        <v>389</v>
      </c>
      <c r="C195" s="6"/>
      <c r="D195" s="6"/>
      <c r="E195" s="7"/>
      <c r="F195" s="6">
        <v>53000</v>
      </c>
      <c r="G195" s="6">
        <v>53000</v>
      </c>
      <c r="H195" s="21" t="s">
        <v>7</v>
      </c>
      <c r="I195" s="23">
        <v>24060</v>
      </c>
    </row>
    <row r="196" spans="1:9" ht="21" x14ac:dyDescent="0.45">
      <c r="A196" s="14"/>
      <c r="B196" s="13"/>
      <c r="C196" s="11"/>
      <c r="D196" s="11"/>
      <c r="E196" s="10"/>
      <c r="F196" s="13"/>
      <c r="G196" s="11"/>
      <c r="H196" s="35" t="s">
        <v>8</v>
      </c>
      <c r="I196" s="38"/>
    </row>
    <row r="197" spans="1:9" ht="21" x14ac:dyDescent="0.45">
      <c r="A197" s="22" t="s">
        <v>373</v>
      </c>
      <c r="B197" s="24" t="s">
        <v>345</v>
      </c>
      <c r="C197" s="25">
        <v>58000</v>
      </c>
      <c r="D197" s="25">
        <v>58000</v>
      </c>
      <c r="E197" s="16" t="s">
        <v>5</v>
      </c>
      <c r="F197" s="26" t="s">
        <v>35</v>
      </c>
      <c r="G197" s="26" t="s">
        <v>35</v>
      </c>
      <c r="H197" s="39" t="s">
        <v>6</v>
      </c>
      <c r="I197" s="27" t="s">
        <v>392</v>
      </c>
    </row>
    <row r="198" spans="1:9" ht="21" x14ac:dyDescent="0.45">
      <c r="A198" s="14"/>
      <c r="B198" s="5" t="s">
        <v>391</v>
      </c>
      <c r="C198" s="6"/>
      <c r="D198" s="6"/>
      <c r="E198" s="7"/>
      <c r="F198" s="6">
        <v>58000</v>
      </c>
      <c r="G198" s="6">
        <v>58000</v>
      </c>
      <c r="H198" s="21" t="s">
        <v>7</v>
      </c>
      <c r="I198" s="23">
        <v>24060</v>
      </c>
    </row>
    <row r="199" spans="1:9" ht="21" x14ac:dyDescent="0.45">
      <c r="A199" s="15"/>
      <c r="B199" s="13"/>
      <c r="C199" s="11"/>
      <c r="D199" s="11"/>
      <c r="E199" s="10"/>
      <c r="F199" s="13"/>
      <c r="G199" s="11"/>
      <c r="H199" s="35" t="s">
        <v>8</v>
      </c>
      <c r="I199" s="38"/>
    </row>
    <row r="200" spans="1:9" ht="21" x14ac:dyDescent="0.45">
      <c r="A200" s="22" t="s">
        <v>374</v>
      </c>
      <c r="B200" s="24" t="s">
        <v>393</v>
      </c>
      <c r="C200" s="25">
        <v>10000</v>
      </c>
      <c r="D200" s="25">
        <v>10000</v>
      </c>
      <c r="E200" s="16" t="s">
        <v>5</v>
      </c>
      <c r="F200" s="26" t="s">
        <v>400</v>
      </c>
      <c r="G200" s="26" t="s">
        <v>400</v>
      </c>
      <c r="H200" s="39" t="s">
        <v>6</v>
      </c>
      <c r="I200" s="27" t="s">
        <v>395</v>
      </c>
    </row>
    <row r="201" spans="1:9" ht="21" x14ac:dyDescent="0.45">
      <c r="A201" s="14"/>
      <c r="B201" s="5" t="s">
        <v>394</v>
      </c>
      <c r="C201" s="6"/>
      <c r="D201" s="6"/>
      <c r="E201" s="7"/>
      <c r="F201" s="6">
        <v>10000</v>
      </c>
      <c r="G201" s="6">
        <v>10000</v>
      </c>
      <c r="H201" s="21" t="s">
        <v>7</v>
      </c>
      <c r="I201" s="23">
        <v>24062</v>
      </c>
    </row>
    <row r="202" spans="1:9" s="43" customFormat="1" ht="21" x14ac:dyDescent="0.45">
      <c r="A202" s="14"/>
      <c r="B202" s="13"/>
      <c r="C202" s="11"/>
      <c r="D202" s="11"/>
      <c r="E202" s="10"/>
      <c r="F202" s="13"/>
      <c r="G202" s="11"/>
      <c r="H202" s="35" t="s">
        <v>8</v>
      </c>
      <c r="I202" s="38"/>
    </row>
    <row r="203" spans="1:9" s="43" customFormat="1" ht="21" x14ac:dyDescent="0.45">
      <c r="A203" s="22" t="s">
        <v>375</v>
      </c>
      <c r="B203" s="24" t="s">
        <v>393</v>
      </c>
      <c r="C203" s="25">
        <v>38000</v>
      </c>
      <c r="D203" s="25">
        <v>38000</v>
      </c>
      <c r="E203" s="16" t="s">
        <v>5</v>
      </c>
      <c r="F203" s="26" t="s">
        <v>400</v>
      </c>
      <c r="G203" s="26" t="s">
        <v>400</v>
      </c>
      <c r="H203" s="39" t="s">
        <v>6</v>
      </c>
      <c r="I203" s="27" t="s">
        <v>397</v>
      </c>
    </row>
    <row r="204" spans="1:9" s="43" customFormat="1" ht="21" x14ac:dyDescent="0.45">
      <c r="A204" s="14"/>
      <c r="B204" s="5" t="s">
        <v>396</v>
      </c>
      <c r="C204" s="6"/>
      <c r="D204" s="6"/>
      <c r="E204" s="7"/>
      <c r="F204" s="6">
        <v>38000</v>
      </c>
      <c r="G204" s="6">
        <v>38000</v>
      </c>
      <c r="H204" s="21" t="s">
        <v>7</v>
      </c>
      <c r="I204" s="23">
        <v>24062</v>
      </c>
    </row>
    <row r="205" spans="1:9" ht="21" x14ac:dyDescent="0.45">
      <c r="A205" s="15"/>
      <c r="B205" s="13"/>
      <c r="C205" s="11"/>
      <c r="D205" s="11"/>
      <c r="E205" s="10"/>
      <c r="F205" s="13"/>
      <c r="G205" s="11"/>
      <c r="H205" s="35" t="s">
        <v>8</v>
      </c>
      <c r="I205" s="38"/>
    </row>
    <row r="206" spans="1:9" ht="21" x14ac:dyDescent="0.45">
      <c r="A206" s="22" t="s">
        <v>376</v>
      </c>
      <c r="B206" s="24" t="s">
        <v>393</v>
      </c>
      <c r="C206" s="25">
        <v>20000</v>
      </c>
      <c r="D206" s="25">
        <v>20000</v>
      </c>
      <c r="E206" s="16" t="s">
        <v>5</v>
      </c>
      <c r="F206" s="26" t="s">
        <v>400</v>
      </c>
      <c r="G206" s="26" t="s">
        <v>400</v>
      </c>
      <c r="H206" s="39" t="s">
        <v>6</v>
      </c>
      <c r="I206" s="27" t="s">
        <v>399</v>
      </c>
    </row>
    <row r="207" spans="1:9" ht="21" x14ac:dyDescent="0.45">
      <c r="A207" s="14"/>
      <c r="B207" s="5" t="s">
        <v>398</v>
      </c>
      <c r="C207" s="6"/>
      <c r="D207" s="6"/>
      <c r="E207" s="7"/>
      <c r="F207" s="6">
        <v>20000</v>
      </c>
      <c r="G207" s="6">
        <v>20000</v>
      </c>
      <c r="H207" s="21" t="s">
        <v>7</v>
      </c>
      <c r="I207" s="23">
        <v>24062</v>
      </c>
    </row>
    <row r="208" spans="1:9" ht="21" x14ac:dyDescent="0.45">
      <c r="A208" s="14"/>
      <c r="B208" s="13"/>
      <c r="C208" s="11"/>
      <c r="D208" s="11"/>
      <c r="E208" s="10"/>
      <c r="F208" s="13"/>
      <c r="G208" s="11"/>
      <c r="H208" s="35" t="s">
        <v>8</v>
      </c>
      <c r="I208" s="38"/>
    </row>
    <row r="209" spans="1:9" ht="21" x14ac:dyDescent="0.45">
      <c r="A209" s="22" t="s">
        <v>377</v>
      </c>
      <c r="B209" s="24" t="s">
        <v>393</v>
      </c>
      <c r="C209" s="25">
        <v>55000</v>
      </c>
      <c r="D209" s="25">
        <v>55000</v>
      </c>
      <c r="E209" s="16" t="s">
        <v>5</v>
      </c>
      <c r="F209" s="26" t="s">
        <v>400</v>
      </c>
      <c r="G209" s="26" t="s">
        <v>400</v>
      </c>
      <c r="H209" s="39" t="s">
        <v>6</v>
      </c>
      <c r="I209" s="27" t="s">
        <v>402</v>
      </c>
    </row>
    <row r="210" spans="1:9" ht="21" x14ac:dyDescent="0.45">
      <c r="A210" s="14"/>
      <c r="B210" s="5" t="s">
        <v>401</v>
      </c>
      <c r="C210" s="6"/>
      <c r="D210" s="6"/>
      <c r="E210" s="7"/>
      <c r="F210" s="6">
        <v>55000</v>
      </c>
      <c r="G210" s="6">
        <v>55000</v>
      </c>
      <c r="H210" s="21" t="s">
        <v>7</v>
      </c>
      <c r="I210" s="23">
        <v>24062</v>
      </c>
    </row>
    <row r="211" spans="1:9" ht="21" x14ac:dyDescent="0.45">
      <c r="A211" s="15"/>
      <c r="B211" s="13"/>
      <c r="C211" s="11"/>
      <c r="D211" s="11"/>
      <c r="E211" s="10"/>
      <c r="F211" s="13"/>
      <c r="G211" s="11"/>
      <c r="H211" s="35" t="s">
        <v>8</v>
      </c>
      <c r="I211" s="38"/>
    </row>
    <row r="212" spans="1:9" ht="21" x14ac:dyDescent="0.45">
      <c r="A212" s="22" t="s">
        <v>378</v>
      </c>
      <c r="B212" s="5" t="s">
        <v>403</v>
      </c>
      <c r="C212" s="6">
        <v>1650</v>
      </c>
      <c r="D212" s="6">
        <v>1650</v>
      </c>
      <c r="E212" s="7" t="s">
        <v>5</v>
      </c>
      <c r="F212" s="8" t="s">
        <v>405</v>
      </c>
      <c r="G212" s="8" t="s">
        <v>405</v>
      </c>
      <c r="H212" s="21" t="s">
        <v>6</v>
      </c>
      <c r="I212" s="27" t="s">
        <v>406</v>
      </c>
    </row>
    <row r="213" spans="1:9" ht="21" x14ac:dyDescent="0.45">
      <c r="A213" s="14"/>
      <c r="B213" s="5" t="s">
        <v>404</v>
      </c>
      <c r="C213" s="6"/>
      <c r="D213" s="6"/>
      <c r="E213" s="7"/>
      <c r="F213" s="6">
        <v>1650</v>
      </c>
      <c r="G213" s="6">
        <v>1650</v>
      </c>
      <c r="H213" s="21" t="s">
        <v>7</v>
      </c>
      <c r="I213" s="23">
        <v>24062</v>
      </c>
    </row>
    <row r="214" spans="1:9" ht="21" x14ac:dyDescent="0.45">
      <c r="A214" s="15"/>
      <c r="B214" s="13"/>
      <c r="C214" s="11"/>
      <c r="D214" s="11"/>
      <c r="E214" s="10"/>
      <c r="F214" s="13"/>
      <c r="G214" s="11"/>
      <c r="H214" s="35" t="s">
        <v>8</v>
      </c>
      <c r="I214" s="12"/>
    </row>
    <row r="215" spans="1:9" ht="21" x14ac:dyDescent="0.45">
      <c r="A215" s="22" t="s">
        <v>407</v>
      </c>
      <c r="B215" s="24" t="s">
        <v>411</v>
      </c>
      <c r="C215" s="25">
        <v>1500</v>
      </c>
      <c r="D215" s="25">
        <v>1500</v>
      </c>
      <c r="E215" s="16" t="s">
        <v>5</v>
      </c>
      <c r="F215" s="26" t="s">
        <v>413</v>
      </c>
      <c r="G215" s="26" t="s">
        <v>413</v>
      </c>
      <c r="H215" s="39" t="s">
        <v>6</v>
      </c>
      <c r="I215" s="27" t="s">
        <v>414</v>
      </c>
    </row>
    <row r="216" spans="1:9" ht="21" x14ac:dyDescent="0.45">
      <c r="A216" s="14"/>
      <c r="B216" s="5" t="s">
        <v>412</v>
      </c>
      <c r="C216" s="6"/>
      <c r="D216" s="6"/>
      <c r="E216" s="7"/>
      <c r="F216" s="6">
        <v>1500</v>
      </c>
      <c r="G216" s="6">
        <v>1500</v>
      </c>
      <c r="H216" s="21" t="s">
        <v>7</v>
      </c>
      <c r="I216" s="23">
        <v>24069</v>
      </c>
    </row>
    <row r="217" spans="1:9" ht="21" x14ac:dyDescent="0.45">
      <c r="A217" s="14"/>
      <c r="B217" s="13"/>
      <c r="C217" s="11"/>
      <c r="D217" s="11"/>
      <c r="E217" s="10"/>
      <c r="F217" s="13"/>
      <c r="G217" s="11"/>
      <c r="H217" s="35" t="s">
        <v>8</v>
      </c>
      <c r="I217" s="38"/>
    </row>
    <row r="218" spans="1:9" ht="21" x14ac:dyDescent="0.45">
      <c r="A218" s="22" t="s">
        <v>408</v>
      </c>
      <c r="B218" s="24" t="s">
        <v>416</v>
      </c>
      <c r="C218" s="25">
        <v>500</v>
      </c>
      <c r="D218" s="25">
        <v>500</v>
      </c>
      <c r="E218" s="16" t="s">
        <v>5</v>
      </c>
      <c r="F218" s="26" t="s">
        <v>415</v>
      </c>
      <c r="G218" s="26" t="s">
        <v>415</v>
      </c>
      <c r="H218" s="39" t="s">
        <v>6</v>
      </c>
      <c r="I218" s="51" t="s">
        <v>418</v>
      </c>
    </row>
    <row r="219" spans="1:9" ht="21" x14ac:dyDescent="0.45">
      <c r="A219" s="14"/>
      <c r="B219" s="5" t="s">
        <v>417</v>
      </c>
      <c r="C219" s="6"/>
      <c r="D219" s="6"/>
      <c r="E219" s="7"/>
      <c r="F219" s="6">
        <v>500</v>
      </c>
      <c r="G219" s="6">
        <v>500</v>
      </c>
      <c r="H219" s="21" t="s">
        <v>7</v>
      </c>
      <c r="I219" s="23">
        <v>24071</v>
      </c>
    </row>
    <row r="220" spans="1:9" ht="21" x14ac:dyDescent="0.45">
      <c r="A220" s="15"/>
      <c r="B220" s="13"/>
      <c r="C220" s="11"/>
      <c r="D220" s="11"/>
      <c r="E220" s="10"/>
      <c r="F220" s="13"/>
      <c r="G220" s="11"/>
      <c r="H220" s="35" t="s">
        <v>8</v>
      </c>
      <c r="I220" s="38"/>
    </row>
    <row r="221" spans="1:9" ht="21" x14ac:dyDescent="0.45">
      <c r="A221" s="22" t="s">
        <v>409</v>
      </c>
      <c r="B221" s="24" t="s">
        <v>419</v>
      </c>
      <c r="C221" s="25">
        <v>23900</v>
      </c>
      <c r="D221" s="25">
        <v>23900</v>
      </c>
      <c r="E221" s="16" t="s">
        <v>5</v>
      </c>
      <c r="F221" s="62" t="s">
        <v>420</v>
      </c>
      <c r="G221" s="62" t="s">
        <v>420</v>
      </c>
      <c r="H221" s="39" t="s">
        <v>6</v>
      </c>
      <c r="I221" s="27" t="s">
        <v>243</v>
      </c>
    </row>
    <row r="222" spans="1:9" ht="21" x14ac:dyDescent="0.45">
      <c r="A222" s="14"/>
      <c r="B222" s="5"/>
      <c r="C222" s="6"/>
      <c r="D222" s="6"/>
      <c r="E222" s="7"/>
      <c r="F222" s="6">
        <v>23900</v>
      </c>
      <c r="G222" s="6">
        <v>23900</v>
      </c>
      <c r="H222" s="21" t="s">
        <v>7</v>
      </c>
      <c r="I222" s="23">
        <v>24071</v>
      </c>
    </row>
    <row r="223" spans="1:9" ht="21" x14ac:dyDescent="0.45">
      <c r="A223" s="14"/>
      <c r="B223" s="5"/>
      <c r="C223" s="6"/>
      <c r="D223" s="6"/>
      <c r="E223" s="28"/>
      <c r="F223" s="5"/>
      <c r="G223" s="6"/>
      <c r="H223" s="21" t="s">
        <v>8</v>
      </c>
      <c r="I223" s="23"/>
    </row>
    <row r="224" spans="1:9" ht="21" x14ac:dyDescent="0.45">
      <c r="A224" s="22" t="s">
        <v>410</v>
      </c>
      <c r="B224" s="24" t="s">
        <v>421</v>
      </c>
      <c r="C224" s="25">
        <v>5900</v>
      </c>
      <c r="D224" s="25">
        <v>5900</v>
      </c>
      <c r="E224" s="16" t="s">
        <v>5</v>
      </c>
      <c r="F224" s="26" t="s">
        <v>423</v>
      </c>
      <c r="G224" s="26" t="s">
        <v>423</v>
      </c>
      <c r="H224" s="39" t="s">
        <v>6</v>
      </c>
      <c r="I224" s="54" t="s">
        <v>418</v>
      </c>
    </row>
    <row r="225" spans="1:9" ht="21" x14ac:dyDescent="0.45">
      <c r="A225" s="14"/>
      <c r="B225" s="5" t="s">
        <v>422</v>
      </c>
      <c r="C225" s="6"/>
      <c r="D225" s="6"/>
      <c r="E225" s="7"/>
      <c r="F225" s="6">
        <v>5900</v>
      </c>
      <c r="G225" s="6">
        <v>5900</v>
      </c>
      <c r="H225" s="21" t="s">
        <v>7</v>
      </c>
      <c r="I225" s="23">
        <v>24071</v>
      </c>
    </row>
    <row r="226" spans="1:9" ht="21" x14ac:dyDescent="0.45">
      <c r="A226" s="15"/>
      <c r="B226" s="13"/>
      <c r="C226" s="11"/>
      <c r="D226" s="11"/>
      <c r="E226" s="10"/>
      <c r="F226" s="13"/>
      <c r="G226" s="11"/>
      <c r="H226" s="35" t="s">
        <v>8</v>
      </c>
      <c r="I226" s="12"/>
    </row>
    <row r="227" spans="1:9" s="43" customFormat="1" ht="18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43" customFormat="1" ht="18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43" customFormat="1" ht="18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53" spans="1:9" s="43" customFormat="1" ht="18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43" customFormat="1" ht="18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43" customFormat="1" ht="18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66" spans="13:13" x14ac:dyDescent="0.2">
      <c r="M266" s="67">
        <f>+C224+C221+C218+C215+C212+C209+C206+C203+C200+C197+C194+C191+C188+C185+C182+C179+C176+C173+C170+C167+C164+C161+C158+C155+C152+C149+C146+C143+C140+C137+C134+C131+C128+C125+C122+C119+C116+C113+C110+C107+C104+C101+C98+C95+C92+C89+C86+C83+C80+C77+C74+C71+C68+C65+C62+C59+C56+C53+C50+C47+C44+C41+C38+C35+C32+C29+C26+C23+C20+C17+C14+C11+C8</f>
        <v>4189500.3</v>
      </c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" top="0.35433070866141736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opLeftCell="A7" workbookViewId="0">
      <selection activeCell="D107" sqref="D107"/>
    </sheetView>
  </sheetViews>
  <sheetFormatPr defaultRowHeight="14.25" x14ac:dyDescent="0.2"/>
  <cols>
    <col min="1" max="1" width="4.75" style="1" customWidth="1"/>
    <col min="2" max="2" width="33.875" style="1" customWidth="1"/>
    <col min="3" max="3" width="11.25" style="1" customWidth="1"/>
    <col min="4" max="4" width="9.5" style="1" customWidth="1"/>
    <col min="5" max="5" width="10.125" style="1" customWidth="1"/>
    <col min="6" max="6" width="19.375" style="1" customWidth="1"/>
    <col min="7" max="7" width="19.5" style="1" customWidth="1"/>
    <col min="8" max="8" width="19.375" style="1" customWidth="1"/>
    <col min="9" max="9" width="15.75" style="1" customWidth="1"/>
    <col min="10" max="12" width="9" style="1"/>
    <col min="13" max="13" width="13.125" style="1" bestFit="1" customWidth="1"/>
    <col min="14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509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508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63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63" t="s">
        <v>28</v>
      </c>
    </row>
    <row r="6" spans="1:12" s="43" customFormat="1" ht="21" x14ac:dyDescent="0.45">
      <c r="A6" s="64" t="s">
        <v>2</v>
      </c>
      <c r="B6" s="147"/>
      <c r="C6" s="3" t="s">
        <v>22</v>
      </c>
      <c r="D6" s="147"/>
      <c r="E6" s="147"/>
      <c r="F6" s="44" t="s">
        <v>3</v>
      </c>
      <c r="G6" s="64" t="s">
        <v>25</v>
      </c>
      <c r="H6" s="150"/>
      <c r="I6" s="3" t="s">
        <v>29</v>
      </c>
    </row>
    <row r="7" spans="1:12" s="43" customFormat="1" ht="21" x14ac:dyDescent="0.45">
      <c r="A7" s="65"/>
      <c r="B7" s="148"/>
      <c r="C7" s="4" t="s">
        <v>4</v>
      </c>
      <c r="D7" s="65" t="s">
        <v>4</v>
      </c>
      <c r="E7" s="148"/>
      <c r="F7" s="65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425</v>
      </c>
      <c r="C8" s="66">
        <v>93100</v>
      </c>
      <c r="D8" s="66">
        <v>93100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426</v>
      </c>
    </row>
    <row r="9" spans="1:12" ht="21" x14ac:dyDescent="0.45">
      <c r="A9" s="14"/>
      <c r="B9" s="5"/>
      <c r="C9" s="6"/>
      <c r="D9" s="6"/>
      <c r="E9" s="7"/>
      <c r="F9" s="6">
        <v>93100</v>
      </c>
      <c r="G9" s="6">
        <v>93100</v>
      </c>
      <c r="H9" s="21" t="s">
        <v>7</v>
      </c>
      <c r="I9" s="23">
        <v>24077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2" ht="21" x14ac:dyDescent="0.45">
      <c r="A11" s="22" t="s">
        <v>10</v>
      </c>
      <c r="B11" s="24" t="s">
        <v>427</v>
      </c>
      <c r="C11" s="25">
        <v>28000</v>
      </c>
      <c r="D11" s="25">
        <v>28000</v>
      </c>
      <c r="E11" s="16" t="s">
        <v>5</v>
      </c>
      <c r="F11" s="26" t="s">
        <v>430</v>
      </c>
      <c r="G11" s="26" t="s">
        <v>430</v>
      </c>
      <c r="H11" s="39" t="s">
        <v>6</v>
      </c>
      <c r="I11" s="27" t="s">
        <v>431</v>
      </c>
    </row>
    <row r="12" spans="1:12" ht="21" x14ac:dyDescent="0.45">
      <c r="A12" s="14"/>
      <c r="B12" s="5" t="s">
        <v>428</v>
      </c>
      <c r="C12" s="6"/>
      <c r="D12" s="6"/>
      <c r="E12" s="7"/>
      <c r="F12" s="6">
        <v>28000</v>
      </c>
      <c r="G12" s="6">
        <v>28000</v>
      </c>
      <c r="H12" s="21" t="s">
        <v>7</v>
      </c>
      <c r="I12" s="23">
        <v>24077</v>
      </c>
    </row>
    <row r="13" spans="1:12" ht="21" x14ac:dyDescent="0.45">
      <c r="A13" s="15"/>
      <c r="B13" s="13" t="s">
        <v>429</v>
      </c>
      <c r="C13" s="11"/>
      <c r="D13" s="11"/>
      <c r="E13" s="10"/>
      <c r="F13" s="11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432</v>
      </c>
      <c r="C14" s="25">
        <v>2950</v>
      </c>
      <c r="D14" s="25">
        <v>2950</v>
      </c>
      <c r="E14" s="16" t="s">
        <v>5</v>
      </c>
      <c r="F14" s="26" t="s">
        <v>434</v>
      </c>
      <c r="G14" s="26" t="s">
        <v>434</v>
      </c>
      <c r="H14" s="39" t="s">
        <v>6</v>
      </c>
      <c r="I14" s="27" t="s">
        <v>435</v>
      </c>
      <c r="L14" s="68" t="e">
        <f>+C11+C14+C17+#REF!+#REF!+#REF!+#REF!</f>
        <v>#REF!</v>
      </c>
    </row>
    <row r="15" spans="1:12" ht="21" x14ac:dyDescent="0.45">
      <c r="A15" s="14"/>
      <c r="B15" s="5" t="s">
        <v>433</v>
      </c>
      <c r="C15" s="6"/>
      <c r="D15" s="6"/>
      <c r="E15" s="7"/>
      <c r="F15" s="6">
        <v>2950</v>
      </c>
      <c r="G15" s="6">
        <v>2950</v>
      </c>
      <c r="H15" s="21" t="s">
        <v>7</v>
      </c>
      <c r="I15" s="23">
        <v>24077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38"/>
    </row>
    <row r="17" spans="1:12" ht="21" x14ac:dyDescent="0.45">
      <c r="A17" s="22" t="s">
        <v>73</v>
      </c>
      <c r="B17" s="24" t="s">
        <v>436</v>
      </c>
      <c r="C17" s="25">
        <v>28000</v>
      </c>
      <c r="D17" s="25">
        <v>28000</v>
      </c>
      <c r="E17" s="16" t="s">
        <v>5</v>
      </c>
      <c r="F17" s="26" t="s">
        <v>439</v>
      </c>
      <c r="G17" s="26" t="s">
        <v>439</v>
      </c>
      <c r="H17" s="39" t="s">
        <v>6</v>
      </c>
      <c r="I17" s="27" t="s">
        <v>440</v>
      </c>
      <c r="L17" s="68" t="e">
        <f>+C14+C17+C20+#REF!+#REF!+#REF!+#REF!</f>
        <v>#REF!</v>
      </c>
    </row>
    <row r="18" spans="1:12" ht="21" x14ac:dyDescent="0.45">
      <c r="A18" s="14"/>
      <c r="B18" s="5" t="s">
        <v>437</v>
      </c>
      <c r="C18" s="6"/>
      <c r="D18" s="6"/>
      <c r="E18" s="7"/>
      <c r="F18" s="6">
        <v>28000</v>
      </c>
      <c r="G18" s="6">
        <v>28000</v>
      </c>
      <c r="H18" s="21" t="s">
        <v>7</v>
      </c>
      <c r="I18" s="23">
        <v>24077</v>
      </c>
    </row>
    <row r="19" spans="1:12" ht="21" x14ac:dyDescent="0.45">
      <c r="A19" s="15"/>
      <c r="B19" s="13" t="s">
        <v>438</v>
      </c>
      <c r="C19" s="11"/>
      <c r="D19" s="11"/>
      <c r="E19" s="10"/>
      <c r="F19" s="11"/>
      <c r="G19" s="11"/>
      <c r="H19" s="35" t="s">
        <v>8</v>
      </c>
      <c r="I19" s="38"/>
    </row>
    <row r="20" spans="1:12" ht="21" x14ac:dyDescent="0.45">
      <c r="A20" s="22" t="s">
        <v>75</v>
      </c>
      <c r="B20" s="24" t="s">
        <v>441</v>
      </c>
      <c r="C20" s="25">
        <v>1700</v>
      </c>
      <c r="D20" s="25">
        <v>1700</v>
      </c>
      <c r="E20" s="16" t="s">
        <v>5</v>
      </c>
      <c r="F20" s="26" t="s">
        <v>443</v>
      </c>
      <c r="G20" s="26" t="s">
        <v>443</v>
      </c>
      <c r="H20" s="39" t="s">
        <v>6</v>
      </c>
      <c r="I20" s="27" t="s">
        <v>444</v>
      </c>
    </row>
    <row r="21" spans="1:12" ht="21" x14ac:dyDescent="0.45">
      <c r="A21" s="14"/>
      <c r="B21" s="5" t="s">
        <v>442</v>
      </c>
      <c r="C21" s="6"/>
      <c r="D21" s="6"/>
      <c r="E21" s="7"/>
      <c r="F21" s="6">
        <v>1700</v>
      </c>
      <c r="G21" s="6">
        <v>1700</v>
      </c>
      <c r="H21" s="21" t="s">
        <v>7</v>
      </c>
      <c r="I21" s="23">
        <v>24082</v>
      </c>
    </row>
    <row r="22" spans="1:12" ht="21" x14ac:dyDescent="0.45">
      <c r="A22" s="15"/>
      <c r="B22" s="13"/>
      <c r="C22" s="11"/>
      <c r="D22" s="11"/>
      <c r="E22" s="10"/>
      <c r="F22" s="13"/>
      <c r="G22" s="11"/>
      <c r="H22" s="35" t="s">
        <v>8</v>
      </c>
      <c r="I22" s="38"/>
    </row>
    <row r="23" spans="1:12" ht="21" x14ac:dyDescent="0.45">
      <c r="A23" s="22" t="s">
        <v>9</v>
      </c>
      <c r="B23" s="24" t="s">
        <v>445</v>
      </c>
      <c r="C23" s="25">
        <v>1650</v>
      </c>
      <c r="D23" s="25">
        <v>1650</v>
      </c>
      <c r="E23" s="16" t="s">
        <v>5</v>
      </c>
      <c r="F23" s="26" t="s">
        <v>434</v>
      </c>
      <c r="G23" s="26" t="s">
        <v>434</v>
      </c>
      <c r="H23" s="39" t="s">
        <v>6</v>
      </c>
      <c r="I23" s="27" t="s">
        <v>448</v>
      </c>
    </row>
    <row r="24" spans="1:12" ht="21" x14ac:dyDescent="0.45">
      <c r="A24" s="14"/>
      <c r="B24" s="5" t="s">
        <v>446</v>
      </c>
      <c r="C24" s="6"/>
      <c r="D24" s="6"/>
      <c r="E24" s="7"/>
      <c r="F24" s="6">
        <v>1650</v>
      </c>
      <c r="G24" s="6">
        <v>1650</v>
      </c>
      <c r="H24" s="21" t="s">
        <v>7</v>
      </c>
      <c r="I24" s="23">
        <v>24083</v>
      </c>
    </row>
    <row r="25" spans="1:12" ht="21" x14ac:dyDescent="0.45">
      <c r="A25" s="15"/>
      <c r="B25" s="13"/>
      <c r="C25" s="11"/>
      <c r="D25" s="11"/>
      <c r="E25" s="10"/>
      <c r="F25" s="13"/>
      <c r="G25" s="11"/>
      <c r="H25" s="35" t="s">
        <v>8</v>
      </c>
      <c r="I25" s="38"/>
    </row>
    <row r="26" spans="1:12" ht="21" x14ac:dyDescent="0.45">
      <c r="A26" s="22" t="s">
        <v>11</v>
      </c>
      <c r="B26" s="24" t="s">
        <v>447</v>
      </c>
      <c r="C26" s="25">
        <v>15600</v>
      </c>
      <c r="D26" s="25">
        <v>15600</v>
      </c>
      <c r="E26" s="16" t="s">
        <v>5</v>
      </c>
      <c r="F26" s="26" t="s">
        <v>454</v>
      </c>
      <c r="G26" s="26" t="s">
        <v>454</v>
      </c>
      <c r="H26" s="39" t="s">
        <v>6</v>
      </c>
      <c r="I26" s="27" t="s">
        <v>449</v>
      </c>
    </row>
    <row r="27" spans="1:12" s="43" customFormat="1" ht="21" x14ac:dyDescent="0.45">
      <c r="A27" s="14"/>
      <c r="B27" s="5"/>
      <c r="C27" s="6"/>
      <c r="D27" s="6"/>
      <c r="E27" s="7"/>
      <c r="F27" s="61" t="s">
        <v>455</v>
      </c>
      <c r="G27" s="61" t="s">
        <v>455</v>
      </c>
      <c r="H27" s="21" t="s">
        <v>7</v>
      </c>
      <c r="I27" s="23">
        <v>24084</v>
      </c>
    </row>
    <row r="28" spans="1:12" s="43" customFormat="1" ht="21" x14ac:dyDescent="0.45">
      <c r="A28" s="15"/>
      <c r="B28" s="13"/>
      <c r="C28" s="11"/>
      <c r="D28" s="11"/>
      <c r="E28" s="10"/>
      <c r="F28" s="6">
        <v>15600</v>
      </c>
      <c r="G28" s="6">
        <v>15600</v>
      </c>
      <c r="H28" s="35" t="s">
        <v>8</v>
      </c>
      <c r="I28" s="38"/>
    </row>
    <row r="29" spans="1:12" s="43" customFormat="1" ht="21" x14ac:dyDescent="0.45">
      <c r="A29" s="14" t="s">
        <v>12</v>
      </c>
      <c r="B29" s="24" t="s">
        <v>450</v>
      </c>
      <c r="C29" s="25">
        <v>9500</v>
      </c>
      <c r="D29" s="25">
        <v>9500</v>
      </c>
      <c r="E29" s="16" t="s">
        <v>5</v>
      </c>
      <c r="F29" s="26" t="s">
        <v>452</v>
      </c>
      <c r="G29" s="26" t="s">
        <v>452</v>
      </c>
      <c r="H29" s="39" t="s">
        <v>6</v>
      </c>
      <c r="I29" s="27" t="s">
        <v>453</v>
      </c>
    </row>
    <row r="30" spans="1:12" ht="21" x14ac:dyDescent="0.45">
      <c r="A30" s="14"/>
      <c r="B30" s="5" t="s">
        <v>451</v>
      </c>
      <c r="C30" s="6"/>
      <c r="D30" s="6"/>
      <c r="E30" s="7"/>
      <c r="F30" s="6">
        <v>9500</v>
      </c>
      <c r="G30" s="6">
        <v>9500</v>
      </c>
      <c r="H30" s="21" t="s">
        <v>7</v>
      </c>
      <c r="I30" s="23">
        <v>24084</v>
      </c>
    </row>
    <row r="31" spans="1:12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38"/>
    </row>
    <row r="32" spans="1:12" ht="21" x14ac:dyDescent="0.45">
      <c r="A32" s="14" t="s">
        <v>13</v>
      </c>
      <c r="B32" s="24" t="s">
        <v>456</v>
      </c>
      <c r="C32" s="25">
        <v>5500</v>
      </c>
      <c r="D32" s="25">
        <v>5500</v>
      </c>
      <c r="E32" s="16" t="s">
        <v>5</v>
      </c>
      <c r="F32" s="26" t="s">
        <v>458</v>
      </c>
      <c r="G32" s="26" t="s">
        <v>458</v>
      </c>
      <c r="H32" s="39" t="s">
        <v>6</v>
      </c>
      <c r="I32" s="54" t="s">
        <v>459</v>
      </c>
    </row>
    <row r="33" spans="1:9" ht="21" x14ac:dyDescent="0.45">
      <c r="A33" s="14"/>
      <c r="B33" s="5" t="s">
        <v>457</v>
      </c>
      <c r="C33" s="6"/>
      <c r="D33" s="6"/>
      <c r="E33" s="7"/>
      <c r="F33" s="6">
        <v>5500</v>
      </c>
      <c r="G33" s="6">
        <v>5500</v>
      </c>
      <c r="H33" s="21" t="s">
        <v>7</v>
      </c>
      <c r="I33" s="23">
        <v>24089</v>
      </c>
    </row>
    <row r="34" spans="1:9" ht="21" x14ac:dyDescent="0.45">
      <c r="A34" s="15"/>
      <c r="B34" s="13"/>
      <c r="C34" s="11"/>
      <c r="D34" s="11"/>
      <c r="E34" s="10"/>
      <c r="F34" s="13"/>
      <c r="G34" s="11"/>
      <c r="H34" s="35" t="s">
        <v>8</v>
      </c>
      <c r="I34" s="38"/>
    </row>
    <row r="35" spans="1:9" ht="21" x14ac:dyDescent="0.45">
      <c r="A35" s="14" t="s">
        <v>14</v>
      </c>
      <c r="B35" s="24" t="s">
        <v>460</v>
      </c>
      <c r="C35" s="25">
        <v>500</v>
      </c>
      <c r="D35" s="25">
        <v>500</v>
      </c>
      <c r="E35" s="16" t="s">
        <v>5</v>
      </c>
      <c r="F35" s="26" t="s">
        <v>461</v>
      </c>
      <c r="G35" s="26" t="s">
        <v>461</v>
      </c>
      <c r="H35" s="39" t="s">
        <v>6</v>
      </c>
      <c r="I35" s="54" t="s">
        <v>459</v>
      </c>
    </row>
    <row r="36" spans="1:9" ht="21" x14ac:dyDescent="0.45">
      <c r="A36" s="14"/>
      <c r="B36" s="5" t="s">
        <v>457</v>
      </c>
      <c r="C36" s="6"/>
      <c r="D36" s="6"/>
      <c r="E36" s="7"/>
      <c r="F36" s="6">
        <v>500</v>
      </c>
      <c r="G36" s="6">
        <v>500</v>
      </c>
      <c r="H36" s="21" t="s">
        <v>7</v>
      </c>
      <c r="I36" s="23">
        <v>24089</v>
      </c>
    </row>
    <row r="37" spans="1:9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38"/>
    </row>
    <row r="38" spans="1:9" ht="21" x14ac:dyDescent="0.45">
      <c r="A38" s="14" t="s">
        <v>15</v>
      </c>
      <c r="B38" s="24" t="s">
        <v>462</v>
      </c>
      <c r="C38" s="25">
        <v>1500</v>
      </c>
      <c r="D38" s="25">
        <v>1500</v>
      </c>
      <c r="E38" s="16" t="s">
        <v>5</v>
      </c>
      <c r="F38" s="26" t="s">
        <v>461</v>
      </c>
      <c r="G38" s="26" t="s">
        <v>461</v>
      </c>
      <c r="H38" s="39" t="s">
        <v>6</v>
      </c>
      <c r="I38" s="27" t="s">
        <v>464</v>
      </c>
    </row>
    <row r="39" spans="1:9" ht="21" x14ac:dyDescent="0.45">
      <c r="A39" s="14"/>
      <c r="B39" s="5" t="s">
        <v>463</v>
      </c>
      <c r="C39" s="6"/>
      <c r="D39" s="6"/>
      <c r="E39" s="7"/>
      <c r="F39" s="6">
        <v>1500</v>
      </c>
      <c r="G39" s="6">
        <v>1500</v>
      </c>
      <c r="H39" s="21" t="s">
        <v>7</v>
      </c>
      <c r="I39" s="23">
        <v>24090</v>
      </c>
    </row>
    <row r="40" spans="1:9" ht="21" x14ac:dyDescent="0.45">
      <c r="A40" s="15"/>
      <c r="B40" s="13"/>
      <c r="C40" s="11"/>
      <c r="D40" s="11"/>
      <c r="E40" s="10"/>
      <c r="F40" s="13"/>
      <c r="G40" s="11"/>
      <c r="H40" s="35" t="s">
        <v>8</v>
      </c>
      <c r="I40" s="38"/>
    </row>
    <row r="41" spans="1:9" ht="21" x14ac:dyDescent="0.45">
      <c r="A41" s="14" t="s">
        <v>16</v>
      </c>
      <c r="B41" s="24" t="s">
        <v>465</v>
      </c>
      <c r="C41" s="25">
        <v>18700</v>
      </c>
      <c r="D41" s="25">
        <v>18700</v>
      </c>
      <c r="E41" s="16" t="s">
        <v>5</v>
      </c>
      <c r="F41" s="26" t="s">
        <v>510</v>
      </c>
      <c r="G41" s="26" t="s">
        <v>510</v>
      </c>
      <c r="H41" s="39" t="s">
        <v>6</v>
      </c>
      <c r="I41" s="27" t="s">
        <v>467</v>
      </c>
    </row>
    <row r="42" spans="1:9" ht="21" x14ac:dyDescent="0.45">
      <c r="A42" s="14"/>
      <c r="B42" s="5" t="s">
        <v>466</v>
      </c>
      <c r="C42" s="6"/>
      <c r="D42" s="6"/>
      <c r="E42" s="7"/>
      <c r="F42" s="6">
        <v>18700</v>
      </c>
      <c r="G42" s="6">
        <v>18700</v>
      </c>
      <c r="H42" s="21" t="s">
        <v>7</v>
      </c>
      <c r="I42" s="23">
        <v>24090</v>
      </c>
    </row>
    <row r="43" spans="1:9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38"/>
    </row>
    <row r="44" spans="1:9" ht="21" x14ac:dyDescent="0.45">
      <c r="A44" s="22" t="s">
        <v>17</v>
      </c>
      <c r="B44" s="24" t="s">
        <v>468</v>
      </c>
      <c r="C44" s="25">
        <v>17700</v>
      </c>
      <c r="D44" s="25">
        <v>17700</v>
      </c>
      <c r="E44" s="16" t="s">
        <v>5</v>
      </c>
      <c r="F44" s="26" t="s">
        <v>434</v>
      </c>
      <c r="G44" s="26" t="s">
        <v>434</v>
      </c>
      <c r="H44" s="39" t="s">
        <v>6</v>
      </c>
      <c r="I44" s="27" t="s">
        <v>469</v>
      </c>
    </row>
    <row r="45" spans="1:9" ht="21" x14ac:dyDescent="0.45">
      <c r="A45" s="14"/>
      <c r="B45" s="5"/>
      <c r="C45" s="6"/>
      <c r="D45" s="6"/>
      <c r="E45" s="7"/>
      <c r="F45" s="6">
        <v>17700</v>
      </c>
      <c r="G45" s="6">
        <v>17700</v>
      </c>
      <c r="H45" s="21" t="s">
        <v>7</v>
      </c>
      <c r="I45" s="23">
        <v>24090</v>
      </c>
    </row>
    <row r="46" spans="1:9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</row>
    <row r="47" spans="1:9" ht="21" x14ac:dyDescent="0.45">
      <c r="A47" s="14" t="s">
        <v>19</v>
      </c>
      <c r="B47" s="24" t="s">
        <v>470</v>
      </c>
      <c r="C47" s="25">
        <v>7500</v>
      </c>
      <c r="D47" s="25">
        <v>7500</v>
      </c>
      <c r="E47" s="16" t="s">
        <v>5</v>
      </c>
      <c r="F47" s="26" t="s">
        <v>471</v>
      </c>
      <c r="G47" s="26" t="s">
        <v>471</v>
      </c>
      <c r="H47" s="39" t="s">
        <v>6</v>
      </c>
      <c r="I47" s="27" t="s">
        <v>472</v>
      </c>
    </row>
    <row r="48" spans="1:9" ht="21" x14ac:dyDescent="0.45">
      <c r="A48" s="14"/>
      <c r="B48" s="5" t="s">
        <v>463</v>
      </c>
      <c r="C48" s="6"/>
      <c r="D48" s="6"/>
      <c r="E48" s="7"/>
      <c r="F48" s="6">
        <v>7500</v>
      </c>
      <c r="G48" s="6">
        <v>7500</v>
      </c>
      <c r="H48" s="21" t="s">
        <v>7</v>
      </c>
      <c r="I48" s="23">
        <v>24090</v>
      </c>
    </row>
    <row r="49" spans="1:9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9" ht="21" x14ac:dyDescent="0.45">
      <c r="A50" s="14" t="s">
        <v>93</v>
      </c>
      <c r="B50" s="24" t="s">
        <v>473</v>
      </c>
      <c r="C50" s="25">
        <v>80500</v>
      </c>
      <c r="D50" s="25">
        <v>80500</v>
      </c>
      <c r="E50" s="16" t="s">
        <v>5</v>
      </c>
      <c r="F50" s="26" t="s">
        <v>474</v>
      </c>
      <c r="G50" s="26" t="s">
        <v>474</v>
      </c>
      <c r="H50" s="39" t="s">
        <v>6</v>
      </c>
      <c r="I50" s="27" t="s">
        <v>475</v>
      </c>
    </row>
    <row r="51" spans="1:9" ht="21" x14ac:dyDescent="0.45">
      <c r="A51" s="14"/>
      <c r="B51" s="5"/>
      <c r="C51" s="6"/>
      <c r="D51" s="6"/>
      <c r="E51" s="7"/>
      <c r="F51" s="6">
        <v>80500</v>
      </c>
      <c r="G51" s="6">
        <v>80500</v>
      </c>
      <c r="H51" s="21" t="s">
        <v>7</v>
      </c>
      <c r="I51" s="23">
        <v>24090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38"/>
    </row>
    <row r="53" spans="1:9" s="43" customFormat="1" ht="21" x14ac:dyDescent="0.45">
      <c r="A53" s="14" t="s">
        <v>94</v>
      </c>
      <c r="B53" s="24" t="s">
        <v>476</v>
      </c>
      <c r="C53" s="70">
        <v>8784.6</v>
      </c>
      <c r="D53" s="70">
        <v>8784.6</v>
      </c>
      <c r="E53" s="16" t="s">
        <v>5</v>
      </c>
      <c r="F53" s="26" t="s">
        <v>478</v>
      </c>
      <c r="G53" s="26" t="s">
        <v>478</v>
      </c>
      <c r="H53" s="39" t="s">
        <v>6</v>
      </c>
      <c r="I53" s="27" t="s">
        <v>477</v>
      </c>
    </row>
    <row r="54" spans="1:9" s="43" customFormat="1" ht="21" x14ac:dyDescent="0.45">
      <c r="A54" s="14"/>
      <c r="B54" s="5" t="s">
        <v>479</v>
      </c>
      <c r="C54" s="6"/>
      <c r="D54" s="6"/>
      <c r="E54" s="7"/>
      <c r="F54" s="71">
        <v>8784.6</v>
      </c>
      <c r="G54" s="71">
        <v>8784.6</v>
      </c>
      <c r="H54" s="21" t="s">
        <v>7</v>
      </c>
      <c r="I54" s="23">
        <v>24092</v>
      </c>
    </row>
    <row r="55" spans="1:9" ht="21" x14ac:dyDescent="0.45">
      <c r="A55" s="15"/>
      <c r="B55" s="13"/>
      <c r="C55" s="11"/>
      <c r="D55" s="11"/>
      <c r="E55" s="10"/>
      <c r="F55" s="71"/>
      <c r="G55" s="11"/>
      <c r="H55" s="35" t="s">
        <v>8</v>
      </c>
      <c r="I55" s="38"/>
    </row>
    <row r="56" spans="1:9" ht="21" x14ac:dyDescent="0.45">
      <c r="A56" s="14" t="s">
        <v>97</v>
      </c>
      <c r="B56" s="24" t="s">
        <v>481</v>
      </c>
      <c r="C56" s="25">
        <v>15000</v>
      </c>
      <c r="D56" s="25">
        <v>15000</v>
      </c>
      <c r="E56" s="16" t="s">
        <v>5</v>
      </c>
      <c r="F56" s="26" t="s">
        <v>483</v>
      </c>
      <c r="G56" s="26" t="s">
        <v>483</v>
      </c>
      <c r="H56" s="39" t="s">
        <v>6</v>
      </c>
      <c r="I56" s="27" t="s">
        <v>480</v>
      </c>
    </row>
    <row r="57" spans="1:9" ht="21" x14ac:dyDescent="0.45">
      <c r="A57" s="14"/>
      <c r="B57" s="5" t="s">
        <v>482</v>
      </c>
      <c r="C57" s="6"/>
      <c r="D57" s="6"/>
      <c r="E57" s="7"/>
      <c r="F57" s="61" t="s">
        <v>484</v>
      </c>
      <c r="G57" s="61" t="s">
        <v>484</v>
      </c>
      <c r="H57" s="21" t="s">
        <v>7</v>
      </c>
      <c r="I57" s="23">
        <v>24092</v>
      </c>
    </row>
    <row r="58" spans="1:9" ht="21" x14ac:dyDescent="0.45">
      <c r="A58" s="15"/>
      <c r="B58" s="13"/>
      <c r="C58" s="11"/>
      <c r="D58" s="11"/>
      <c r="E58" s="10"/>
      <c r="F58" s="6">
        <v>15000</v>
      </c>
      <c r="G58" s="6">
        <v>15000</v>
      </c>
      <c r="H58" s="35" t="s">
        <v>8</v>
      </c>
      <c r="I58" s="38"/>
    </row>
    <row r="59" spans="1:9" ht="21" x14ac:dyDescent="0.45">
      <c r="A59" s="14" t="s">
        <v>103</v>
      </c>
      <c r="B59" s="24" t="s">
        <v>485</v>
      </c>
      <c r="C59" s="25">
        <v>5575</v>
      </c>
      <c r="D59" s="25">
        <v>5575</v>
      </c>
      <c r="E59" s="16" t="s">
        <v>5</v>
      </c>
      <c r="F59" s="26" t="s">
        <v>197</v>
      </c>
      <c r="G59" s="26" t="s">
        <v>197</v>
      </c>
      <c r="H59" s="39" t="s">
        <v>6</v>
      </c>
      <c r="I59" s="27" t="s">
        <v>486</v>
      </c>
    </row>
    <row r="60" spans="1:9" ht="21" x14ac:dyDescent="0.45">
      <c r="A60" s="14"/>
      <c r="B60" s="5"/>
      <c r="C60" s="6"/>
      <c r="D60" s="6"/>
      <c r="E60" s="7"/>
      <c r="F60" s="6">
        <v>5575</v>
      </c>
      <c r="G60" s="6">
        <v>5575</v>
      </c>
      <c r="H60" s="21" t="s">
        <v>7</v>
      </c>
      <c r="I60" s="23">
        <v>24096</v>
      </c>
    </row>
    <row r="61" spans="1:9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38"/>
    </row>
    <row r="62" spans="1:9" ht="21" x14ac:dyDescent="0.45">
      <c r="A62" s="22" t="s">
        <v>104</v>
      </c>
      <c r="B62" s="24" t="s">
        <v>487</v>
      </c>
      <c r="C62" s="25">
        <v>5900</v>
      </c>
      <c r="D62" s="25">
        <v>5900</v>
      </c>
      <c r="E62" s="16" t="s">
        <v>5</v>
      </c>
      <c r="F62" s="26" t="s">
        <v>434</v>
      </c>
      <c r="G62" s="26" t="s">
        <v>434</v>
      </c>
      <c r="H62" s="39" t="s">
        <v>6</v>
      </c>
      <c r="I62" s="27" t="s">
        <v>488</v>
      </c>
    </row>
    <row r="63" spans="1:9" ht="21" x14ac:dyDescent="0.45">
      <c r="A63" s="14"/>
      <c r="B63" s="5"/>
      <c r="C63" s="6"/>
      <c r="D63" s="6"/>
      <c r="E63" s="7"/>
      <c r="F63" s="6">
        <v>5900</v>
      </c>
      <c r="G63" s="6">
        <v>5900</v>
      </c>
      <c r="H63" s="21" t="s">
        <v>7</v>
      </c>
      <c r="I63" s="23">
        <v>24099</v>
      </c>
    </row>
    <row r="64" spans="1:9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38"/>
    </row>
    <row r="65" spans="1:9" ht="21" x14ac:dyDescent="0.45">
      <c r="A65" s="14" t="s">
        <v>107</v>
      </c>
      <c r="B65" s="24" t="s">
        <v>489</v>
      </c>
      <c r="C65" s="25">
        <v>4910</v>
      </c>
      <c r="D65" s="25">
        <v>4910</v>
      </c>
      <c r="E65" s="16" t="s">
        <v>5</v>
      </c>
      <c r="F65" s="26" t="s">
        <v>490</v>
      </c>
      <c r="G65" s="26" t="s">
        <v>490</v>
      </c>
      <c r="H65" s="39" t="s">
        <v>6</v>
      </c>
      <c r="I65" s="54" t="s">
        <v>491</v>
      </c>
    </row>
    <row r="66" spans="1:9" ht="21" x14ac:dyDescent="0.45">
      <c r="A66" s="14"/>
      <c r="B66" s="5" t="s">
        <v>506</v>
      </c>
      <c r="C66" s="6"/>
      <c r="D66" s="6"/>
      <c r="E66" s="7"/>
      <c r="F66" s="6">
        <v>4910</v>
      </c>
      <c r="G66" s="6">
        <v>4910</v>
      </c>
      <c r="H66" s="21" t="s">
        <v>7</v>
      </c>
      <c r="I66" s="23">
        <v>24099</v>
      </c>
    </row>
    <row r="67" spans="1:9" ht="21" x14ac:dyDescent="0.45">
      <c r="A67" s="15"/>
      <c r="B67" s="13" t="s">
        <v>507</v>
      </c>
      <c r="C67" s="11"/>
      <c r="D67" s="11"/>
      <c r="E67" s="10"/>
      <c r="F67" s="13"/>
      <c r="G67" s="11"/>
      <c r="H67" s="35" t="s">
        <v>8</v>
      </c>
      <c r="I67" s="38"/>
    </row>
    <row r="68" spans="1:9" ht="21" x14ac:dyDescent="0.45">
      <c r="A68" s="14" t="s">
        <v>108</v>
      </c>
      <c r="B68" s="24" t="s">
        <v>492</v>
      </c>
      <c r="C68" s="25">
        <v>1375</v>
      </c>
      <c r="D68" s="25">
        <v>1375</v>
      </c>
      <c r="E68" s="16" t="s">
        <v>5</v>
      </c>
      <c r="F68" s="26" t="s">
        <v>471</v>
      </c>
      <c r="G68" s="26" t="s">
        <v>471</v>
      </c>
      <c r="H68" s="39" t="s">
        <v>6</v>
      </c>
      <c r="I68" s="54" t="s">
        <v>493</v>
      </c>
    </row>
    <row r="69" spans="1:9" ht="21" x14ac:dyDescent="0.45">
      <c r="A69" s="14"/>
      <c r="B69" s="5" t="s">
        <v>494</v>
      </c>
      <c r="C69" s="6"/>
      <c r="D69" s="6"/>
      <c r="E69" s="7"/>
      <c r="F69" s="6">
        <v>1375</v>
      </c>
      <c r="G69" s="6">
        <v>1375</v>
      </c>
      <c r="H69" s="21" t="s">
        <v>7</v>
      </c>
      <c r="I69" s="23">
        <v>24102</v>
      </c>
    </row>
    <row r="70" spans="1:9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</row>
    <row r="71" spans="1:9" ht="21" x14ac:dyDescent="0.45">
      <c r="A71" s="14" t="s">
        <v>109</v>
      </c>
      <c r="B71" s="24" t="s">
        <v>938</v>
      </c>
      <c r="C71" s="25">
        <v>495000</v>
      </c>
      <c r="D71" s="25">
        <v>495000</v>
      </c>
      <c r="E71" s="16" t="s">
        <v>5</v>
      </c>
      <c r="F71" s="8" t="s">
        <v>35</v>
      </c>
      <c r="G71" s="8" t="s">
        <v>35</v>
      </c>
      <c r="H71" s="39" t="s">
        <v>6</v>
      </c>
      <c r="I71" s="27" t="s">
        <v>912</v>
      </c>
    </row>
    <row r="72" spans="1:9" ht="21" x14ac:dyDescent="0.45">
      <c r="A72" s="14"/>
      <c r="B72" s="5" t="s">
        <v>911</v>
      </c>
      <c r="C72" s="6"/>
      <c r="D72" s="6"/>
      <c r="E72" s="7"/>
      <c r="F72" s="6">
        <v>495000</v>
      </c>
      <c r="G72" s="6">
        <v>495000</v>
      </c>
      <c r="H72" s="21" t="s">
        <v>7</v>
      </c>
      <c r="I72" s="23">
        <v>24103</v>
      </c>
    </row>
    <row r="73" spans="1:9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38"/>
    </row>
    <row r="74" spans="1:9" ht="21" x14ac:dyDescent="0.45">
      <c r="A74" s="14" t="s">
        <v>115</v>
      </c>
      <c r="B74" s="24" t="s">
        <v>937</v>
      </c>
      <c r="C74" s="25">
        <v>342000</v>
      </c>
      <c r="D74" s="25">
        <v>342000</v>
      </c>
      <c r="E74" s="16" t="s">
        <v>5</v>
      </c>
      <c r="F74" s="8" t="s">
        <v>35</v>
      </c>
      <c r="G74" s="8" t="s">
        <v>35</v>
      </c>
      <c r="H74" s="39" t="s">
        <v>6</v>
      </c>
      <c r="I74" s="27" t="s">
        <v>914</v>
      </c>
    </row>
    <row r="75" spans="1:9" ht="21" x14ac:dyDescent="0.45">
      <c r="A75" s="14"/>
      <c r="B75" s="5" t="s">
        <v>913</v>
      </c>
      <c r="C75" s="6"/>
      <c r="D75" s="6"/>
      <c r="E75" s="7"/>
      <c r="F75" s="6">
        <v>342000</v>
      </c>
      <c r="G75" s="6">
        <v>342000</v>
      </c>
      <c r="H75" s="21" t="s">
        <v>7</v>
      </c>
      <c r="I75" s="23">
        <v>24103</v>
      </c>
    </row>
    <row r="76" spans="1:9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9" s="43" customFormat="1" ht="21" x14ac:dyDescent="0.45">
      <c r="A77" s="14" t="s">
        <v>119</v>
      </c>
      <c r="B77" s="24" t="s">
        <v>936</v>
      </c>
      <c r="C77" s="25">
        <v>410000</v>
      </c>
      <c r="D77" s="25">
        <v>410000</v>
      </c>
      <c r="E77" s="16" t="s">
        <v>5</v>
      </c>
      <c r="F77" s="8" t="s">
        <v>35</v>
      </c>
      <c r="G77" s="8" t="s">
        <v>35</v>
      </c>
      <c r="H77" s="39" t="s">
        <v>6</v>
      </c>
      <c r="I77" s="27" t="s">
        <v>916</v>
      </c>
    </row>
    <row r="78" spans="1:9" s="43" customFormat="1" ht="21" x14ac:dyDescent="0.45">
      <c r="A78" s="14"/>
      <c r="B78" s="5" t="s">
        <v>915</v>
      </c>
      <c r="C78" s="6"/>
      <c r="D78" s="6"/>
      <c r="E78" s="7"/>
      <c r="F78" s="6">
        <v>410000</v>
      </c>
      <c r="G78" s="6">
        <v>410000</v>
      </c>
      <c r="H78" s="21" t="s">
        <v>7</v>
      </c>
      <c r="I78" s="23">
        <v>24103</v>
      </c>
    </row>
    <row r="79" spans="1:9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9" ht="21" x14ac:dyDescent="0.45">
      <c r="A80" s="14" t="s">
        <v>124</v>
      </c>
      <c r="B80" s="24" t="s">
        <v>935</v>
      </c>
      <c r="C80" s="25">
        <v>495000</v>
      </c>
      <c r="D80" s="25">
        <v>495000</v>
      </c>
      <c r="E80" s="16" t="s">
        <v>5</v>
      </c>
      <c r="F80" s="8" t="s">
        <v>35</v>
      </c>
      <c r="G80" s="8" t="s">
        <v>35</v>
      </c>
      <c r="H80" s="39" t="s">
        <v>6</v>
      </c>
      <c r="I80" s="27" t="s">
        <v>918</v>
      </c>
    </row>
    <row r="81" spans="1:9" ht="21" x14ac:dyDescent="0.45">
      <c r="A81" s="14"/>
      <c r="B81" s="5" t="s">
        <v>917</v>
      </c>
      <c r="C81" s="6"/>
      <c r="D81" s="6"/>
      <c r="E81" s="7"/>
      <c r="F81" s="6">
        <v>495000</v>
      </c>
      <c r="G81" s="6">
        <v>495000</v>
      </c>
      <c r="H81" s="21" t="s">
        <v>7</v>
      </c>
      <c r="I81" s="23">
        <v>24103</v>
      </c>
    </row>
    <row r="82" spans="1:9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9" ht="21" x14ac:dyDescent="0.45">
      <c r="A83" s="14" t="s">
        <v>125</v>
      </c>
      <c r="B83" s="24" t="s">
        <v>934</v>
      </c>
      <c r="C83" s="25">
        <v>495000</v>
      </c>
      <c r="D83" s="25">
        <v>495000</v>
      </c>
      <c r="E83" s="16" t="s">
        <v>5</v>
      </c>
      <c r="F83" s="8" t="s">
        <v>35</v>
      </c>
      <c r="G83" s="8" t="s">
        <v>35</v>
      </c>
      <c r="H83" s="39" t="s">
        <v>6</v>
      </c>
      <c r="I83" s="27" t="s">
        <v>920</v>
      </c>
    </row>
    <row r="84" spans="1:9" ht="21" x14ac:dyDescent="0.45">
      <c r="A84" s="14"/>
      <c r="B84" s="5" t="s">
        <v>919</v>
      </c>
      <c r="C84" s="6"/>
      <c r="D84" s="6"/>
      <c r="E84" s="7"/>
      <c r="F84" s="6">
        <v>495000</v>
      </c>
      <c r="G84" s="6">
        <v>495000</v>
      </c>
      <c r="H84" s="21" t="s">
        <v>7</v>
      </c>
      <c r="I84" s="23">
        <v>24103</v>
      </c>
    </row>
    <row r="85" spans="1:9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</row>
    <row r="86" spans="1:9" ht="21" x14ac:dyDescent="0.45">
      <c r="A86" s="14" t="s">
        <v>126</v>
      </c>
      <c r="B86" s="24" t="s">
        <v>934</v>
      </c>
      <c r="C86" s="25">
        <v>488000</v>
      </c>
      <c r="D86" s="25">
        <v>488000</v>
      </c>
      <c r="E86" s="16" t="s">
        <v>5</v>
      </c>
      <c r="F86" s="8" t="s">
        <v>35</v>
      </c>
      <c r="G86" s="8" t="s">
        <v>35</v>
      </c>
      <c r="H86" s="39" t="s">
        <v>6</v>
      </c>
      <c r="I86" s="27" t="s">
        <v>922</v>
      </c>
    </row>
    <row r="87" spans="1:9" ht="21" x14ac:dyDescent="0.45">
      <c r="A87" s="14"/>
      <c r="B87" s="5" t="s">
        <v>921</v>
      </c>
      <c r="C87" s="6"/>
      <c r="D87" s="6"/>
      <c r="E87" s="7"/>
      <c r="F87" s="6">
        <v>488000</v>
      </c>
      <c r="G87" s="6">
        <v>488000</v>
      </c>
      <c r="H87" s="21" t="s">
        <v>7</v>
      </c>
      <c r="I87" s="23">
        <v>24103</v>
      </c>
    </row>
    <row r="88" spans="1:9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</row>
    <row r="89" spans="1:9" ht="21" x14ac:dyDescent="0.45">
      <c r="A89" s="14" t="s">
        <v>133</v>
      </c>
      <c r="B89" s="24" t="s">
        <v>933</v>
      </c>
      <c r="C89" s="25">
        <v>475000</v>
      </c>
      <c r="D89" s="25">
        <v>475000</v>
      </c>
      <c r="E89" s="16" t="s">
        <v>5</v>
      </c>
      <c r="F89" s="8" t="s">
        <v>35</v>
      </c>
      <c r="G89" s="8" t="s">
        <v>35</v>
      </c>
      <c r="H89" s="39" t="s">
        <v>6</v>
      </c>
      <c r="I89" s="27" t="s">
        <v>924</v>
      </c>
    </row>
    <row r="90" spans="1:9" ht="21" x14ac:dyDescent="0.45">
      <c r="A90" s="14"/>
      <c r="B90" s="5" t="s">
        <v>923</v>
      </c>
      <c r="C90" s="6"/>
      <c r="D90" s="6"/>
      <c r="E90" s="7"/>
      <c r="F90" s="6">
        <v>475000</v>
      </c>
      <c r="G90" s="6">
        <v>475000</v>
      </c>
      <c r="H90" s="21" t="s">
        <v>7</v>
      </c>
      <c r="I90" s="23">
        <v>24103</v>
      </c>
    </row>
    <row r="91" spans="1:9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9" ht="21" x14ac:dyDescent="0.45">
      <c r="A92" s="14" t="s">
        <v>134</v>
      </c>
      <c r="B92" s="24" t="s">
        <v>933</v>
      </c>
      <c r="C92" s="25">
        <v>498000</v>
      </c>
      <c r="D92" s="25">
        <v>498000</v>
      </c>
      <c r="E92" s="16" t="s">
        <v>5</v>
      </c>
      <c r="F92" s="8" t="s">
        <v>35</v>
      </c>
      <c r="G92" s="8" t="s">
        <v>35</v>
      </c>
      <c r="H92" s="39" t="s">
        <v>6</v>
      </c>
      <c r="I92" s="27" t="s">
        <v>926</v>
      </c>
    </row>
    <row r="93" spans="1:9" ht="21" x14ac:dyDescent="0.45">
      <c r="A93" s="14"/>
      <c r="B93" s="5" t="s">
        <v>925</v>
      </c>
      <c r="C93" s="6"/>
      <c r="D93" s="6"/>
      <c r="E93" s="7"/>
      <c r="F93" s="6">
        <v>498000</v>
      </c>
      <c r="G93" s="6">
        <v>498000</v>
      </c>
      <c r="H93" s="21" t="s">
        <v>7</v>
      </c>
      <c r="I93" s="23">
        <v>24103</v>
      </c>
    </row>
    <row r="94" spans="1:9" ht="21" x14ac:dyDescent="0.45">
      <c r="A94" s="15"/>
      <c r="B94" s="13"/>
      <c r="C94" s="11"/>
      <c r="D94" s="11"/>
      <c r="E94" s="10"/>
      <c r="F94" s="13"/>
      <c r="G94" s="11"/>
      <c r="H94" s="35" t="s">
        <v>8</v>
      </c>
      <c r="I94" s="38"/>
    </row>
    <row r="95" spans="1:9" ht="21" x14ac:dyDescent="0.45">
      <c r="A95" s="14" t="s">
        <v>135</v>
      </c>
      <c r="B95" s="24" t="s">
        <v>932</v>
      </c>
      <c r="C95" s="25">
        <v>390000</v>
      </c>
      <c r="D95" s="25">
        <v>390000</v>
      </c>
      <c r="E95" s="16" t="s">
        <v>5</v>
      </c>
      <c r="F95" s="8" t="s">
        <v>35</v>
      </c>
      <c r="G95" s="8" t="s">
        <v>35</v>
      </c>
      <c r="H95" s="39" t="s">
        <v>6</v>
      </c>
      <c r="I95" s="27" t="s">
        <v>928</v>
      </c>
    </row>
    <row r="96" spans="1:9" ht="21" x14ac:dyDescent="0.45">
      <c r="A96" s="14"/>
      <c r="B96" s="5" t="s">
        <v>927</v>
      </c>
      <c r="C96" s="6"/>
      <c r="D96" s="6"/>
      <c r="E96" s="7"/>
      <c r="F96" s="6">
        <v>390000</v>
      </c>
      <c r="G96" s="6">
        <v>390000</v>
      </c>
      <c r="H96" s="21" t="s">
        <v>7</v>
      </c>
      <c r="I96" s="23">
        <v>24103</v>
      </c>
    </row>
    <row r="97" spans="1:9" ht="21" x14ac:dyDescent="0.45">
      <c r="A97" s="15"/>
      <c r="B97" s="13"/>
      <c r="C97" s="11"/>
      <c r="D97" s="11"/>
      <c r="E97" s="10"/>
      <c r="F97" s="13"/>
      <c r="G97" s="11"/>
      <c r="H97" s="35" t="s">
        <v>8</v>
      </c>
      <c r="I97" s="38"/>
    </row>
    <row r="98" spans="1:9" ht="21" x14ac:dyDescent="0.45">
      <c r="A98" s="14" t="s">
        <v>136</v>
      </c>
      <c r="B98" s="24" t="s">
        <v>931</v>
      </c>
      <c r="C98" s="25">
        <v>304000</v>
      </c>
      <c r="D98" s="25">
        <v>304000</v>
      </c>
      <c r="E98" s="16" t="s">
        <v>5</v>
      </c>
      <c r="F98" s="8" t="s">
        <v>35</v>
      </c>
      <c r="G98" s="8" t="s">
        <v>35</v>
      </c>
      <c r="H98" s="39" t="s">
        <v>6</v>
      </c>
      <c r="I98" s="27" t="s">
        <v>930</v>
      </c>
    </row>
    <row r="99" spans="1:9" ht="21" x14ac:dyDescent="0.45">
      <c r="A99" s="14"/>
      <c r="B99" s="5" t="s">
        <v>929</v>
      </c>
      <c r="C99" s="6"/>
      <c r="D99" s="6"/>
      <c r="E99" s="7"/>
      <c r="F99" s="6">
        <v>304000</v>
      </c>
      <c r="G99" s="6">
        <v>304000</v>
      </c>
      <c r="H99" s="21" t="s">
        <v>7</v>
      </c>
      <c r="I99" s="23">
        <v>24103</v>
      </c>
    </row>
    <row r="100" spans="1:9" ht="21" x14ac:dyDescent="0.45">
      <c r="A100" s="15"/>
      <c r="B100" s="13"/>
      <c r="C100" s="11"/>
      <c r="D100" s="11"/>
      <c r="E100" s="10"/>
      <c r="F100" s="13"/>
      <c r="G100" s="11"/>
      <c r="H100" s="35" t="s">
        <v>8</v>
      </c>
      <c r="I100" s="38"/>
    </row>
    <row r="101" spans="1:9" ht="21" x14ac:dyDescent="0.45">
      <c r="A101" s="14" t="s">
        <v>137</v>
      </c>
      <c r="B101" s="24" t="s">
        <v>939</v>
      </c>
      <c r="C101" s="25">
        <v>499000</v>
      </c>
      <c r="D101" s="25">
        <v>499000</v>
      </c>
      <c r="E101" s="16" t="s">
        <v>5</v>
      </c>
      <c r="F101" s="8" t="s">
        <v>35</v>
      </c>
      <c r="G101" s="8" t="s">
        <v>35</v>
      </c>
      <c r="H101" s="39" t="s">
        <v>6</v>
      </c>
      <c r="I101" s="27" t="s">
        <v>941</v>
      </c>
    </row>
    <row r="102" spans="1:9" ht="21" x14ac:dyDescent="0.45">
      <c r="A102" s="14"/>
      <c r="B102" s="5" t="s">
        <v>940</v>
      </c>
      <c r="C102" s="6"/>
      <c r="D102" s="6"/>
      <c r="E102" s="7"/>
      <c r="F102" s="6">
        <v>499000</v>
      </c>
      <c r="G102" s="6">
        <v>499000</v>
      </c>
      <c r="H102" s="21" t="s">
        <v>7</v>
      </c>
      <c r="I102" s="23">
        <v>24103</v>
      </c>
    </row>
    <row r="103" spans="1:9" s="43" customFormat="1" ht="21" x14ac:dyDescent="0.45">
      <c r="A103" s="15"/>
      <c r="B103" s="13"/>
      <c r="C103" s="11"/>
      <c r="D103" s="11"/>
      <c r="E103" s="10"/>
      <c r="F103" s="13"/>
      <c r="G103" s="11"/>
      <c r="H103" s="35" t="s">
        <v>8</v>
      </c>
      <c r="I103" s="38"/>
    </row>
    <row r="104" spans="1:9" s="43" customFormat="1" ht="21" x14ac:dyDescent="0.45">
      <c r="A104" s="14" t="s">
        <v>138</v>
      </c>
      <c r="B104" s="24" t="s">
        <v>942</v>
      </c>
      <c r="C104" s="25">
        <v>159000</v>
      </c>
      <c r="D104" s="25">
        <v>159000</v>
      </c>
      <c r="E104" s="16" t="s">
        <v>5</v>
      </c>
      <c r="F104" s="8" t="s">
        <v>35</v>
      </c>
      <c r="G104" s="8" t="s">
        <v>35</v>
      </c>
      <c r="H104" s="39" t="s">
        <v>6</v>
      </c>
      <c r="I104" s="27" t="s">
        <v>944</v>
      </c>
    </row>
    <row r="105" spans="1:9" s="43" customFormat="1" ht="21" x14ac:dyDescent="0.45">
      <c r="A105" s="14"/>
      <c r="B105" s="5" t="s">
        <v>943</v>
      </c>
      <c r="C105" s="6"/>
      <c r="D105" s="6"/>
      <c r="E105" s="7"/>
      <c r="F105" s="6">
        <v>159000</v>
      </c>
      <c r="G105" s="6">
        <v>159000</v>
      </c>
      <c r="H105" s="21" t="s">
        <v>7</v>
      </c>
      <c r="I105" s="23">
        <v>24103</v>
      </c>
    </row>
    <row r="106" spans="1:9" ht="21" x14ac:dyDescent="0.45">
      <c r="A106" s="15"/>
      <c r="B106" s="13"/>
      <c r="C106" s="11"/>
      <c r="D106" s="11"/>
      <c r="E106" s="10"/>
      <c r="F106" s="13"/>
      <c r="G106" s="11"/>
      <c r="H106" s="35" t="s">
        <v>8</v>
      </c>
      <c r="I106" s="38"/>
    </row>
    <row r="107" spans="1:9" ht="21" x14ac:dyDescent="0.45">
      <c r="A107" s="14" t="s">
        <v>139</v>
      </c>
      <c r="B107" s="24" t="s">
        <v>945</v>
      </c>
      <c r="C107" s="25">
        <v>499000</v>
      </c>
      <c r="D107" s="25">
        <v>499000</v>
      </c>
      <c r="E107" s="16" t="s">
        <v>5</v>
      </c>
      <c r="F107" s="8" t="s">
        <v>35</v>
      </c>
      <c r="G107" s="8" t="s">
        <v>35</v>
      </c>
      <c r="H107" s="39" t="s">
        <v>6</v>
      </c>
      <c r="I107" s="27" t="s">
        <v>947</v>
      </c>
    </row>
    <row r="108" spans="1:9" ht="21" x14ac:dyDescent="0.45">
      <c r="A108" s="14"/>
      <c r="B108" s="5" t="s">
        <v>946</v>
      </c>
      <c r="C108" s="6"/>
      <c r="D108" s="6"/>
      <c r="E108" s="7"/>
      <c r="F108" s="6">
        <v>499000</v>
      </c>
      <c r="G108" s="6">
        <v>499000</v>
      </c>
      <c r="H108" s="21" t="s">
        <v>7</v>
      </c>
      <c r="I108" s="23">
        <v>24103</v>
      </c>
    </row>
    <row r="109" spans="1:9" ht="21" x14ac:dyDescent="0.45">
      <c r="A109" s="15"/>
      <c r="B109" s="13"/>
      <c r="C109" s="11"/>
      <c r="D109" s="11"/>
      <c r="E109" s="10"/>
      <c r="F109" s="13"/>
      <c r="G109" s="11"/>
      <c r="H109" s="35" t="s">
        <v>8</v>
      </c>
      <c r="I109" s="38"/>
    </row>
    <row r="110" spans="1:9" ht="21" x14ac:dyDescent="0.45">
      <c r="A110" s="14" t="s">
        <v>156</v>
      </c>
      <c r="B110" s="24" t="s">
        <v>948</v>
      </c>
      <c r="C110" s="25">
        <v>273000</v>
      </c>
      <c r="D110" s="25">
        <v>273000</v>
      </c>
      <c r="E110" s="16" t="s">
        <v>5</v>
      </c>
      <c r="F110" s="8" t="s">
        <v>45</v>
      </c>
      <c r="G110" s="8" t="s">
        <v>45</v>
      </c>
      <c r="H110" s="39" t="s">
        <v>6</v>
      </c>
      <c r="I110" s="27" t="s">
        <v>950</v>
      </c>
    </row>
    <row r="111" spans="1:9" ht="21" x14ac:dyDescent="0.45">
      <c r="A111" s="14"/>
      <c r="B111" s="5" t="s">
        <v>949</v>
      </c>
      <c r="C111" s="6"/>
      <c r="D111" s="6"/>
      <c r="E111" s="7"/>
      <c r="F111" s="6">
        <v>273000</v>
      </c>
      <c r="G111" s="6">
        <v>273000</v>
      </c>
      <c r="H111" s="21" t="s">
        <v>7</v>
      </c>
      <c r="I111" s="23">
        <v>24104</v>
      </c>
    </row>
    <row r="112" spans="1:9" ht="21" x14ac:dyDescent="0.45">
      <c r="A112" s="15"/>
      <c r="B112" s="13"/>
      <c r="C112" s="11"/>
      <c r="D112" s="11"/>
      <c r="E112" s="10"/>
      <c r="F112" s="13"/>
      <c r="G112" s="11"/>
      <c r="H112" s="35" t="s">
        <v>8</v>
      </c>
      <c r="I112" s="38"/>
    </row>
    <row r="113" spans="1:9" ht="21" x14ac:dyDescent="0.45">
      <c r="A113" s="14" t="s">
        <v>157</v>
      </c>
      <c r="B113" s="24" t="s">
        <v>951</v>
      </c>
      <c r="C113" s="25">
        <v>381000</v>
      </c>
      <c r="D113" s="25">
        <v>381000</v>
      </c>
      <c r="E113" s="16" t="s">
        <v>5</v>
      </c>
      <c r="F113" s="8" t="s">
        <v>45</v>
      </c>
      <c r="G113" s="8" t="s">
        <v>45</v>
      </c>
      <c r="H113" s="39" t="s">
        <v>6</v>
      </c>
      <c r="I113" s="27" t="s">
        <v>953</v>
      </c>
    </row>
    <row r="114" spans="1:9" ht="21" x14ac:dyDescent="0.45">
      <c r="A114" s="14"/>
      <c r="B114" s="5" t="s">
        <v>952</v>
      </c>
      <c r="C114" s="6"/>
      <c r="D114" s="6"/>
      <c r="E114" s="7"/>
      <c r="F114" s="6">
        <v>381000</v>
      </c>
      <c r="G114" s="6">
        <v>381000</v>
      </c>
      <c r="H114" s="21" t="s">
        <v>7</v>
      </c>
      <c r="I114" s="23">
        <v>24104</v>
      </c>
    </row>
    <row r="115" spans="1:9" ht="21" x14ac:dyDescent="0.45">
      <c r="A115" s="15"/>
      <c r="B115" s="13"/>
      <c r="C115" s="11"/>
      <c r="D115" s="11"/>
      <c r="E115" s="10"/>
      <c r="F115" s="13"/>
      <c r="G115" s="11"/>
      <c r="H115" s="35" t="s">
        <v>8</v>
      </c>
      <c r="I115" s="38"/>
    </row>
    <row r="116" spans="1:9" ht="21" x14ac:dyDescent="0.45">
      <c r="A116" s="14" t="s">
        <v>158</v>
      </c>
      <c r="B116" s="24" t="s">
        <v>954</v>
      </c>
      <c r="C116" s="25">
        <v>187000</v>
      </c>
      <c r="D116" s="25">
        <v>187000</v>
      </c>
      <c r="E116" s="16" t="s">
        <v>5</v>
      </c>
      <c r="F116" s="8" t="s">
        <v>45</v>
      </c>
      <c r="G116" s="8" t="s">
        <v>45</v>
      </c>
      <c r="H116" s="39" t="s">
        <v>6</v>
      </c>
      <c r="I116" s="27" t="s">
        <v>956</v>
      </c>
    </row>
    <row r="117" spans="1:9" ht="21" x14ac:dyDescent="0.45">
      <c r="A117" s="14"/>
      <c r="B117" s="5" t="s">
        <v>955</v>
      </c>
      <c r="C117" s="6"/>
      <c r="D117" s="6"/>
      <c r="E117" s="7"/>
      <c r="F117" s="6">
        <v>187000</v>
      </c>
      <c r="G117" s="6">
        <v>187000</v>
      </c>
      <c r="H117" s="21" t="s">
        <v>7</v>
      </c>
      <c r="I117" s="23">
        <v>24104</v>
      </c>
    </row>
    <row r="118" spans="1:9" ht="21" x14ac:dyDescent="0.45">
      <c r="A118" s="15"/>
      <c r="B118" s="13"/>
      <c r="C118" s="11"/>
      <c r="D118" s="11"/>
      <c r="E118" s="10"/>
      <c r="F118" s="13"/>
      <c r="G118" s="11"/>
      <c r="H118" s="35" t="s">
        <v>8</v>
      </c>
      <c r="I118" s="38"/>
    </row>
    <row r="119" spans="1:9" ht="21" x14ac:dyDescent="0.45">
      <c r="A119" s="14" t="s">
        <v>159</v>
      </c>
      <c r="B119" s="24" t="s">
        <v>957</v>
      </c>
      <c r="C119" s="25">
        <v>397000</v>
      </c>
      <c r="D119" s="25">
        <v>397000</v>
      </c>
      <c r="E119" s="16" t="s">
        <v>5</v>
      </c>
      <c r="F119" s="8" t="s">
        <v>45</v>
      </c>
      <c r="G119" s="8" t="s">
        <v>45</v>
      </c>
      <c r="H119" s="39" t="s">
        <v>6</v>
      </c>
      <c r="I119" s="27" t="s">
        <v>959</v>
      </c>
    </row>
    <row r="120" spans="1:9" ht="21" x14ac:dyDescent="0.45">
      <c r="A120" s="14"/>
      <c r="B120" s="5" t="s">
        <v>958</v>
      </c>
      <c r="C120" s="6"/>
      <c r="D120" s="6"/>
      <c r="E120" s="7"/>
      <c r="F120" s="6">
        <v>397000</v>
      </c>
      <c r="G120" s="6">
        <v>397000</v>
      </c>
      <c r="H120" s="21" t="s">
        <v>7</v>
      </c>
      <c r="I120" s="23">
        <v>24104</v>
      </c>
    </row>
    <row r="121" spans="1:9" ht="21" x14ac:dyDescent="0.45">
      <c r="A121" s="15"/>
      <c r="B121" s="13"/>
      <c r="C121" s="11"/>
      <c r="D121" s="11"/>
      <c r="E121" s="10"/>
      <c r="F121" s="13"/>
      <c r="G121" s="11"/>
      <c r="H121" s="35" t="s">
        <v>8</v>
      </c>
      <c r="I121" s="38"/>
    </row>
    <row r="122" spans="1:9" ht="21" x14ac:dyDescent="0.45">
      <c r="A122" s="14" t="s">
        <v>160</v>
      </c>
      <c r="B122" s="24" t="s">
        <v>960</v>
      </c>
      <c r="C122" s="25">
        <v>260000</v>
      </c>
      <c r="D122" s="25">
        <v>260000</v>
      </c>
      <c r="E122" s="16" t="s">
        <v>5</v>
      </c>
      <c r="F122" s="8" t="s">
        <v>45</v>
      </c>
      <c r="G122" s="8" t="s">
        <v>45</v>
      </c>
      <c r="H122" s="39" t="s">
        <v>6</v>
      </c>
      <c r="I122" s="27" t="s">
        <v>962</v>
      </c>
    </row>
    <row r="123" spans="1:9" ht="21" x14ac:dyDescent="0.45">
      <c r="A123" s="14"/>
      <c r="B123" s="5" t="s">
        <v>961</v>
      </c>
      <c r="C123" s="6"/>
      <c r="D123" s="6"/>
      <c r="E123" s="7"/>
      <c r="F123" s="6">
        <v>260000</v>
      </c>
      <c r="G123" s="6">
        <v>260000</v>
      </c>
      <c r="H123" s="21" t="s">
        <v>7</v>
      </c>
      <c r="I123" s="23">
        <v>24104</v>
      </c>
    </row>
    <row r="124" spans="1:9" ht="21" x14ac:dyDescent="0.45">
      <c r="A124" s="15"/>
      <c r="B124" s="13"/>
      <c r="C124" s="11"/>
      <c r="D124" s="11"/>
      <c r="E124" s="10"/>
      <c r="F124" s="13"/>
      <c r="G124" s="11"/>
      <c r="H124" s="35" t="s">
        <v>8</v>
      </c>
      <c r="I124" s="38"/>
    </row>
    <row r="125" spans="1:9" ht="21" x14ac:dyDescent="0.45">
      <c r="A125" s="14" t="s">
        <v>161</v>
      </c>
      <c r="B125" s="24" t="s">
        <v>963</v>
      </c>
      <c r="C125" s="25">
        <v>242000</v>
      </c>
      <c r="D125" s="25">
        <v>242000</v>
      </c>
      <c r="E125" s="16" t="s">
        <v>5</v>
      </c>
      <c r="F125" s="8" t="s">
        <v>45</v>
      </c>
      <c r="G125" s="8" t="s">
        <v>45</v>
      </c>
      <c r="H125" s="39" t="s">
        <v>6</v>
      </c>
      <c r="I125" s="27" t="s">
        <v>965</v>
      </c>
    </row>
    <row r="126" spans="1:9" ht="21" x14ac:dyDescent="0.45">
      <c r="A126" s="14"/>
      <c r="B126" s="5" t="s">
        <v>964</v>
      </c>
      <c r="C126" s="6"/>
      <c r="D126" s="6"/>
      <c r="E126" s="7"/>
      <c r="F126" s="6">
        <v>242000</v>
      </c>
      <c r="G126" s="6">
        <v>242000</v>
      </c>
      <c r="H126" s="21" t="s">
        <v>7</v>
      </c>
      <c r="I126" s="23">
        <v>24104</v>
      </c>
    </row>
    <row r="127" spans="1:9" ht="21" x14ac:dyDescent="0.45">
      <c r="A127" s="15"/>
      <c r="B127" s="13"/>
      <c r="C127" s="11"/>
      <c r="D127" s="11"/>
      <c r="E127" s="10"/>
      <c r="F127" s="13"/>
      <c r="G127" s="11"/>
      <c r="H127" s="35" t="s">
        <v>8</v>
      </c>
      <c r="I127" s="38"/>
    </row>
    <row r="128" spans="1:9" ht="21" x14ac:dyDescent="0.45">
      <c r="A128" s="14" t="s">
        <v>162</v>
      </c>
      <c r="B128" s="24" t="s">
        <v>966</v>
      </c>
      <c r="C128" s="25">
        <v>250000</v>
      </c>
      <c r="D128" s="25">
        <v>250000</v>
      </c>
      <c r="E128" s="16" t="s">
        <v>5</v>
      </c>
      <c r="F128" s="8" t="s">
        <v>45</v>
      </c>
      <c r="G128" s="8" t="s">
        <v>45</v>
      </c>
      <c r="H128" s="39" t="s">
        <v>6</v>
      </c>
      <c r="I128" s="27" t="s">
        <v>968</v>
      </c>
    </row>
    <row r="129" spans="1:13" s="43" customFormat="1" ht="21" x14ac:dyDescent="0.45">
      <c r="A129" s="14"/>
      <c r="B129" s="5" t="s">
        <v>967</v>
      </c>
      <c r="C129" s="6"/>
      <c r="D129" s="6"/>
      <c r="E129" s="7"/>
      <c r="F129" s="6">
        <v>250000</v>
      </c>
      <c r="G129" s="6">
        <v>250000</v>
      </c>
      <c r="H129" s="21" t="s">
        <v>7</v>
      </c>
      <c r="I129" s="23">
        <v>24104</v>
      </c>
    </row>
    <row r="130" spans="1:13" s="43" customFormat="1" ht="21" x14ac:dyDescent="0.45">
      <c r="A130" s="15"/>
      <c r="B130" s="13"/>
      <c r="C130" s="11"/>
      <c r="D130" s="11"/>
      <c r="E130" s="10"/>
      <c r="F130" s="13"/>
      <c r="G130" s="11"/>
      <c r="H130" s="35" t="s">
        <v>8</v>
      </c>
      <c r="I130" s="38"/>
      <c r="M130" s="104">
        <f>+C71+C74+C77+C80+C83+C86+C89+C92+C95+C98+C101+C104+C107+C110+C113+C116+C119+C122+C125+C128+C131</f>
        <v>7794000</v>
      </c>
    </row>
    <row r="131" spans="1:13" s="43" customFormat="1" ht="21" x14ac:dyDescent="0.45">
      <c r="A131" s="14" t="s">
        <v>188</v>
      </c>
      <c r="B131" s="24" t="s">
        <v>969</v>
      </c>
      <c r="C131" s="25">
        <v>255000</v>
      </c>
      <c r="D131" s="25">
        <v>255000</v>
      </c>
      <c r="E131" s="16" t="s">
        <v>5</v>
      </c>
      <c r="F131" s="8" t="s">
        <v>45</v>
      </c>
      <c r="G131" s="8" t="s">
        <v>45</v>
      </c>
      <c r="H131" s="39" t="s">
        <v>6</v>
      </c>
      <c r="I131" s="27" t="s">
        <v>971</v>
      </c>
    </row>
    <row r="132" spans="1:13" ht="21" x14ac:dyDescent="0.45">
      <c r="A132" s="14"/>
      <c r="B132" s="5" t="s">
        <v>970</v>
      </c>
      <c r="C132" s="6"/>
      <c r="D132" s="6"/>
      <c r="E132" s="7"/>
      <c r="F132" s="6">
        <v>255000</v>
      </c>
      <c r="G132" s="6">
        <v>255000</v>
      </c>
      <c r="H132" s="21" t="s">
        <v>7</v>
      </c>
      <c r="I132" s="23">
        <v>24104</v>
      </c>
    </row>
    <row r="133" spans="1:13" ht="21" x14ac:dyDescent="0.45">
      <c r="A133" s="15"/>
      <c r="B133" s="13"/>
      <c r="C133" s="11"/>
      <c r="D133" s="11"/>
      <c r="E133" s="10"/>
      <c r="F133" s="13"/>
      <c r="G133" s="11"/>
      <c r="H133" s="35" t="s">
        <v>8</v>
      </c>
      <c r="I133" s="38"/>
    </row>
    <row r="134" spans="1:13" ht="21" x14ac:dyDescent="0.45">
      <c r="A134" s="99" t="s">
        <v>189</v>
      </c>
      <c r="B134" s="100" t="s">
        <v>495</v>
      </c>
      <c r="C134" s="25">
        <v>80000</v>
      </c>
      <c r="D134" s="25">
        <v>80000</v>
      </c>
      <c r="E134" s="16" t="s">
        <v>5</v>
      </c>
      <c r="F134" s="26" t="s">
        <v>45</v>
      </c>
      <c r="G134" s="26" t="s">
        <v>45</v>
      </c>
      <c r="H134" s="39" t="s">
        <v>6</v>
      </c>
      <c r="I134" s="27" t="s">
        <v>497</v>
      </c>
    </row>
    <row r="135" spans="1:13" ht="21" x14ac:dyDescent="0.45">
      <c r="A135" s="99"/>
      <c r="B135" s="101" t="s">
        <v>496</v>
      </c>
      <c r="C135" s="6"/>
      <c r="D135" s="6"/>
      <c r="E135" s="7"/>
      <c r="F135" s="6">
        <v>80000</v>
      </c>
      <c r="G135" s="6">
        <v>80000</v>
      </c>
      <c r="H135" s="21" t="s">
        <v>7</v>
      </c>
      <c r="I135" s="23">
        <v>24104</v>
      </c>
    </row>
    <row r="136" spans="1:13" ht="21" x14ac:dyDescent="0.45">
      <c r="A136" s="102"/>
      <c r="B136" s="103"/>
      <c r="C136" s="11"/>
      <c r="D136" s="11"/>
      <c r="E136" s="10"/>
      <c r="F136" s="13"/>
      <c r="G136" s="11"/>
      <c r="H136" s="35" t="s">
        <v>8</v>
      </c>
      <c r="I136" s="38"/>
    </row>
    <row r="137" spans="1:13" ht="21" x14ac:dyDescent="0.45">
      <c r="A137" s="99" t="s">
        <v>190</v>
      </c>
      <c r="B137" s="100" t="s">
        <v>498</v>
      </c>
      <c r="C137" s="25">
        <v>725</v>
      </c>
      <c r="D137" s="25">
        <v>725</v>
      </c>
      <c r="E137" s="16" t="s">
        <v>5</v>
      </c>
      <c r="F137" s="26" t="s">
        <v>471</v>
      </c>
      <c r="G137" s="26" t="s">
        <v>471</v>
      </c>
      <c r="H137" s="39" t="s">
        <v>6</v>
      </c>
      <c r="I137" s="54" t="s">
        <v>500</v>
      </c>
    </row>
    <row r="138" spans="1:13" ht="21" x14ac:dyDescent="0.45">
      <c r="A138" s="99"/>
      <c r="B138" s="101" t="s">
        <v>499</v>
      </c>
      <c r="C138" s="6"/>
      <c r="D138" s="6"/>
      <c r="E138" s="7"/>
      <c r="F138" s="6">
        <v>725</v>
      </c>
      <c r="G138" s="6">
        <v>725</v>
      </c>
      <c r="H138" s="21" t="s">
        <v>7</v>
      </c>
      <c r="I138" s="23">
        <v>24104</v>
      </c>
    </row>
    <row r="139" spans="1:13" ht="21" x14ac:dyDescent="0.45">
      <c r="A139" s="102"/>
      <c r="B139" s="103"/>
      <c r="C139" s="11"/>
      <c r="D139" s="11"/>
      <c r="E139" s="10"/>
      <c r="F139" s="13"/>
      <c r="G139" s="11"/>
      <c r="H139" s="35" t="s">
        <v>8</v>
      </c>
      <c r="I139" s="38"/>
    </row>
    <row r="140" spans="1:13" ht="21" x14ac:dyDescent="0.45">
      <c r="A140" s="99" t="s">
        <v>191</v>
      </c>
      <c r="B140" s="100" t="s">
        <v>501</v>
      </c>
      <c r="C140" s="25">
        <v>1980</v>
      </c>
      <c r="D140" s="25">
        <v>1980</v>
      </c>
      <c r="E140" s="16" t="s">
        <v>5</v>
      </c>
      <c r="F140" s="26" t="s">
        <v>502</v>
      </c>
      <c r="G140" s="26" t="s">
        <v>502</v>
      </c>
      <c r="H140" s="39" t="s">
        <v>6</v>
      </c>
      <c r="I140" s="54" t="s">
        <v>503</v>
      </c>
    </row>
    <row r="141" spans="1:13" ht="21" x14ac:dyDescent="0.45">
      <c r="A141" s="99"/>
      <c r="B141" s="101"/>
      <c r="C141" s="6"/>
      <c r="D141" s="6"/>
      <c r="E141" s="7"/>
      <c r="F141" s="6">
        <v>1980</v>
      </c>
      <c r="G141" s="6">
        <v>1980</v>
      </c>
      <c r="H141" s="21" t="s">
        <v>7</v>
      </c>
      <c r="I141" s="23">
        <v>24104</v>
      </c>
    </row>
    <row r="142" spans="1:13" ht="21" x14ac:dyDescent="0.45">
      <c r="A142" s="102"/>
      <c r="B142" s="103"/>
      <c r="C142" s="11"/>
      <c r="D142" s="11"/>
      <c r="E142" s="10"/>
      <c r="F142" s="13"/>
      <c r="G142" s="11"/>
      <c r="H142" s="35" t="s">
        <v>8</v>
      </c>
      <c r="I142" s="38"/>
    </row>
    <row r="143" spans="1:13" ht="21" x14ac:dyDescent="0.45">
      <c r="A143" s="99" t="s">
        <v>192</v>
      </c>
      <c r="B143" s="100" t="s">
        <v>504</v>
      </c>
      <c r="C143" s="25">
        <v>21200</v>
      </c>
      <c r="D143" s="25">
        <v>21200</v>
      </c>
      <c r="E143" s="16" t="s">
        <v>5</v>
      </c>
      <c r="F143" s="26" t="s">
        <v>505</v>
      </c>
      <c r="G143" s="26" t="s">
        <v>505</v>
      </c>
      <c r="H143" s="39" t="s">
        <v>6</v>
      </c>
      <c r="I143" s="27" t="s">
        <v>62</v>
      </c>
    </row>
    <row r="144" spans="1:13" ht="21" x14ac:dyDescent="0.45">
      <c r="A144" s="99"/>
      <c r="B144" s="101"/>
      <c r="C144" s="6"/>
      <c r="D144" s="6"/>
      <c r="E144" s="7"/>
      <c r="F144" s="6">
        <v>21200</v>
      </c>
      <c r="G144" s="6">
        <v>21200</v>
      </c>
      <c r="H144" s="21" t="s">
        <v>7</v>
      </c>
      <c r="I144" s="23">
        <v>24105</v>
      </c>
    </row>
    <row r="145" spans="1:9" ht="21" x14ac:dyDescent="0.45">
      <c r="A145" s="15"/>
      <c r="B145" s="98"/>
      <c r="C145" s="11"/>
      <c r="D145" s="11"/>
      <c r="E145" s="10"/>
      <c r="F145" s="13"/>
      <c r="G145" s="11"/>
      <c r="H145" s="35" t="s">
        <v>8</v>
      </c>
      <c r="I145" s="38"/>
    </row>
    <row r="155" spans="1:9" s="43" customFormat="1" ht="18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s="43" customFormat="1" ht="18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s="43" customFormat="1" ht="18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62" spans="12:13" x14ac:dyDescent="0.2">
      <c r="L162" s="105"/>
    </row>
    <row r="171" spans="12:13" x14ac:dyDescent="0.2">
      <c r="M171" s="75">
        <f>+C8+C11+C14+C17+C20+C23+C26+C29+C32+C35+C38+C41+C44+C47+C50+C53+C56+C59+C62+C65+C68+C71+C74+C77+C80+C83+C86+C89+C92+C95+C98+C101+C104+C107+C110+C113+C116+C119+C122+C125+C128+C131+C134+C137+C140+C143</f>
        <v>8251849.5999999996</v>
      </c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47" sqref="A47:I50"/>
    </sheetView>
  </sheetViews>
  <sheetFormatPr defaultRowHeight="14.25" x14ac:dyDescent="0.2"/>
  <cols>
    <col min="1" max="1" width="4.75" style="1" customWidth="1"/>
    <col min="2" max="2" width="33.875" style="1" customWidth="1"/>
    <col min="3" max="3" width="9.875" style="1" customWidth="1"/>
    <col min="4" max="4" width="8.75" style="1" customWidth="1"/>
    <col min="5" max="5" width="10.5" style="1" customWidth="1"/>
    <col min="6" max="6" width="20" style="1" customWidth="1"/>
    <col min="7" max="7" width="18.875" style="1" customWidth="1"/>
    <col min="8" max="8" width="17.875" style="1" customWidth="1"/>
    <col min="9" max="9" width="15" style="1" customWidth="1"/>
    <col min="10" max="11" width="9" style="1"/>
    <col min="12" max="12" width="20.375" style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511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554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72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72" t="s">
        <v>28</v>
      </c>
    </row>
    <row r="6" spans="1:12" s="43" customFormat="1" ht="21" x14ac:dyDescent="0.45">
      <c r="A6" s="73" t="s">
        <v>2</v>
      </c>
      <c r="B6" s="147"/>
      <c r="C6" s="3" t="s">
        <v>22</v>
      </c>
      <c r="D6" s="147"/>
      <c r="E6" s="147"/>
      <c r="F6" s="44" t="s">
        <v>3</v>
      </c>
      <c r="G6" s="73" t="s">
        <v>25</v>
      </c>
      <c r="H6" s="150"/>
      <c r="I6" s="3" t="s">
        <v>29</v>
      </c>
    </row>
    <row r="7" spans="1:12" s="43" customFormat="1" ht="21" x14ac:dyDescent="0.45">
      <c r="A7" s="74"/>
      <c r="B7" s="148"/>
      <c r="C7" s="4" t="s">
        <v>4</v>
      </c>
      <c r="D7" s="74" t="s">
        <v>4</v>
      </c>
      <c r="E7" s="148"/>
      <c r="F7" s="74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512</v>
      </c>
      <c r="C8" s="66">
        <v>82400</v>
      </c>
      <c r="D8" s="66">
        <v>82400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513</v>
      </c>
    </row>
    <row r="9" spans="1:12" ht="21" x14ac:dyDescent="0.45">
      <c r="A9" s="14"/>
      <c r="B9" s="5"/>
      <c r="C9" s="6"/>
      <c r="D9" s="6"/>
      <c r="E9" s="7"/>
      <c r="F9" s="6">
        <v>82400</v>
      </c>
      <c r="G9" s="6">
        <v>82400</v>
      </c>
      <c r="H9" s="21" t="s">
        <v>7</v>
      </c>
      <c r="I9" s="23">
        <v>24110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2" ht="21" x14ac:dyDescent="0.45">
      <c r="A11" s="22" t="s">
        <v>10</v>
      </c>
      <c r="B11" s="24" t="s">
        <v>972</v>
      </c>
      <c r="C11" s="25">
        <v>499000</v>
      </c>
      <c r="D11" s="25">
        <v>499000</v>
      </c>
      <c r="E11" s="16" t="s">
        <v>5</v>
      </c>
      <c r="F11" s="8" t="s">
        <v>58</v>
      </c>
      <c r="G11" s="8" t="s">
        <v>58</v>
      </c>
      <c r="H11" s="39" t="s">
        <v>6</v>
      </c>
      <c r="I11" s="27" t="s">
        <v>974</v>
      </c>
    </row>
    <row r="12" spans="1:12" ht="21" x14ac:dyDescent="0.45">
      <c r="A12" s="14"/>
      <c r="B12" s="5" t="s">
        <v>973</v>
      </c>
      <c r="C12" s="6"/>
      <c r="D12" s="6"/>
      <c r="E12" s="7"/>
      <c r="F12" s="6">
        <v>499000</v>
      </c>
      <c r="G12" s="6">
        <v>499000</v>
      </c>
      <c r="H12" s="21" t="s">
        <v>7</v>
      </c>
      <c r="I12" s="23">
        <v>24110</v>
      </c>
    </row>
    <row r="13" spans="1:12" ht="21" x14ac:dyDescent="0.45">
      <c r="A13" s="15"/>
      <c r="B13" s="13"/>
      <c r="C13" s="11"/>
      <c r="D13" s="11"/>
      <c r="E13" s="10"/>
      <c r="F13" s="13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972</v>
      </c>
      <c r="C14" s="25">
        <v>273000</v>
      </c>
      <c r="D14" s="25">
        <v>273000</v>
      </c>
      <c r="E14" s="16" t="s">
        <v>5</v>
      </c>
      <c r="F14" s="8" t="s">
        <v>58</v>
      </c>
      <c r="G14" s="8" t="s">
        <v>58</v>
      </c>
      <c r="H14" s="39" t="s">
        <v>6</v>
      </c>
      <c r="I14" s="27" t="s">
        <v>976</v>
      </c>
      <c r="L14" s="68"/>
    </row>
    <row r="15" spans="1:12" ht="21" x14ac:dyDescent="0.45">
      <c r="A15" s="14"/>
      <c r="B15" s="5" t="s">
        <v>975</v>
      </c>
      <c r="C15" s="6"/>
      <c r="D15" s="6"/>
      <c r="E15" s="7"/>
      <c r="F15" s="6">
        <v>273000</v>
      </c>
      <c r="G15" s="6">
        <v>273000</v>
      </c>
      <c r="H15" s="21" t="s">
        <v>7</v>
      </c>
      <c r="I15" s="23">
        <v>24110</v>
      </c>
    </row>
    <row r="16" spans="1:12" ht="21" x14ac:dyDescent="0.45">
      <c r="A16" s="15"/>
      <c r="B16" s="13"/>
      <c r="C16" s="11"/>
      <c r="D16" s="11"/>
      <c r="E16" s="10"/>
      <c r="F16" s="13"/>
      <c r="G16" s="11"/>
      <c r="H16" s="35" t="s">
        <v>8</v>
      </c>
      <c r="I16" s="38"/>
    </row>
    <row r="17" spans="1:12" ht="21" x14ac:dyDescent="0.45">
      <c r="A17" s="22" t="s">
        <v>73</v>
      </c>
      <c r="B17" s="24" t="s">
        <v>514</v>
      </c>
      <c r="C17" s="25">
        <v>5880</v>
      </c>
      <c r="D17" s="25">
        <v>5880</v>
      </c>
      <c r="E17" s="16" t="s">
        <v>5</v>
      </c>
      <c r="F17" s="26" t="s">
        <v>515</v>
      </c>
      <c r="G17" s="26" t="s">
        <v>515</v>
      </c>
      <c r="H17" s="39" t="s">
        <v>6</v>
      </c>
      <c r="I17" s="27" t="s">
        <v>516</v>
      </c>
      <c r="L17" s="68"/>
    </row>
    <row r="18" spans="1:12" ht="21" x14ac:dyDescent="0.45">
      <c r="A18" s="14"/>
      <c r="B18" s="5"/>
      <c r="C18" s="6"/>
      <c r="D18" s="6"/>
      <c r="E18" s="7"/>
      <c r="F18" s="6">
        <v>5880</v>
      </c>
      <c r="G18" s="6">
        <v>5880</v>
      </c>
      <c r="H18" s="21" t="s">
        <v>7</v>
      </c>
      <c r="I18" s="23">
        <v>24113</v>
      </c>
    </row>
    <row r="19" spans="1:12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2" ht="21" x14ac:dyDescent="0.45">
      <c r="A20" s="76" t="s">
        <v>75</v>
      </c>
      <c r="B20" s="24" t="s">
        <v>517</v>
      </c>
      <c r="C20" s="25">
        <v>5500</v>
      </c>
      <c r="D20" s="25">
        <v>5500</v>
      </c>
      <c r="E20" s="16" t="s">
        <v>5</v>
      </c>
      <c r="F20" s="26" t="s">
        <v>454</v>
      </c>
      <c r="G20" s="26" t="s">
        <v>454</v>
      </c>
      <c r="H20" s="39" t="s">
        <v>6</v>
      </c>
      <c r="I20" s="27" t="s">
        <v>518</v>
      </c>
    </row>
    <row r="21" spans="1:12" ht="21" x14ac:dyDescent="0.45">
      <c r="A21" s="14"/>
      <c r="B21" s="5"/>
      <c r="C21" s="6"/>
      <c r="D21" s="6"/>
      <c r="E21" s="7"/>
      <c r="F21" s="6" t="s">
        <v>455</v>
      </c>
      <c r="G21" s="6" t="s">
        <v>455</v>
      </c>
      <c r="H21" s="21" t="s">
        <v>7</v>
      </c>
      <c r="I21" s="23">
        <v>24113</v>
      </c>
    </row>
    <row r="22" spans="1:12" ht="21" x14ac:dyDescent="0.45">
      <c r="A22" s="15"/>
      <c r="B22" s="13"/>
      <c r="C22" s="11"/>
      <c r="D22" s="11"/>
      <c r="E22" s="10"/>
      <c r="F22" s="6">
        <v>5500</v>
      </c>
      <c r="G22" s="6">
        <v>5500</v>
      </c>
      <c r="H22" s="35" t="s">
        <v>8</v>
      </c>
      <c r="I22" s="38"/>
    </row>
    <row r="23" spans="1:12" ht="21" x14ac:dyDescent="0.45">
      <c r="A23" s="22" t="s">
        <v>9</v>
      </c>
      <c r="B23" s="24" t="s">
        <v>552</v>
      </c>
      <c r="C23" s="25">
        <v>13600</v>
      </c>
      <c r="D23" s="25">
        <v>13600</v>
      </c>
      <c r="E23" s="16" t="s">
        <v>5</v>
      </c>
      <c r="F23" s="26" t="s">
        <v>520</v>
      </c>
      <c r="G23" s="26" t="s">
        <v>520</v>
      </c>
      <c r="H23" s="39" t="s">
        <v>6</v>
      </c>
      <c r="I23" s="27" t="s">
        <v>521</v>
      </c>
    </row>
    <row r="24" spans="1:12" ht="21" x14ac:dyDescent="0.45">
      <c r="A24" s="14"/>
      <c r="B24" s="5" t="s">
        <v>519</v>
      </c>
      <c r="C24" s="6"/>
      <c r="D24" s="6"/>
      <c r="E24" s="7"/>
      <c r="F24" s="6">
        <v>13600</v>
      </c>
      <c r="G24" s="6">
        <v>13600</v>
      </c>
      <c r="H24" s="21" t="s">
        <v>7</v>
      </c>
      <c r="I24" s="23">
        <v>24113</v>
      </c>
    </row>
    <row r="25" spans="1:12" ht="21" x14ac:dyDescent="0.45">
      <c r="A25" s="15"/>
      <c r="B25" s="13"/>
      <c r="C25" s="11"/>
      <c r="D25" s="11"/>
      <c r="E25" s="10"/>
      <c r="F25" s="11"/>
      <c r="G25" s="11"/>
      <c r="H25" s="35" t="s">
        <v>8</v>
      </c>
      <c r="I25" s="38"/>
    </row>
    <row r="26" spans="1:12" ht="21" x14ac:dyDescent="0.45">
      <c r="A26" s="22" t="s">
        <v>11</v>
      </c>
      <c r="B26" s="24" t="s">
        <v>548</v>
      </c>
      <c r="C26" s="25">
        <v>38705</v>
      </c>
      <c r="D26" s="25">
        <v>38705</v>
      </c>
      <c r="E26" s="16" t="s">
        <v>5</v>
      </c>
      <c r="F26" s="26" t="s">
        <v>458</v>
      </c>
      <c r="G26" s="26" t="s">
        <v>458</v>
      </c>
      <c r="H26" s="39" t="s">
        <v>6</v>
      </c>
      <c r="I26" s="27" t="s">
        <v>524</v>
      </c>
    </row>
    <row r="27" spans="1:12" s="43" customFormat="1" ht="21" x14ac:dyDescent="0.45">
      <c r="A27" s="14"/>
      <c r="B27" s="5" t="s">
        <v>547</v>
      </c>
      <c r="C27" s="6"/>
      <c r="D27" s="6"/>
      <c r="E27" s="7"/>
      <c r="F27" s="6">
        <v>38705</v>
      </c>
      <c r="G27" s="6">
        <v>38705</v>
      </c>
      <c r="H27" s="21" t="s">
        <v>7</v>
      </c>
      <c r="I27" s="23">
        <v>24113</v>
      </c>
    </row>
    <row r="28" spans="1:12" s="43" customFormat="1" ht="21" x14ac:dyDescent="0.45">
      <c r="A28" s="15"/>
      <c r="B28" s="13"/>
      <c r="C28" s="11"/>
      <c r="D28" s="11"/>
      <c r="E28" s="10"/>
      <c r="F28" s="13"/>
      <c r="G28" s="11"/>
      <c r="H28" s="35" t="s">
        <v>8</v>
      </c>
      <c r="I28" s="38"/>
    </row>
    <row r="29" spans="1:12" s="43" customFormat="1" ht="21" x14ac:dyDescent="0.45">
      <c r="A29" s="22" t="s">
        <v>12</v>
      </c>
      <c r="B29" s="24" t="s">
        <v>522</v>
      </c>
      <c r="C29" s="25">
        <v>2350</v>
      </c>
      <c r="D29" s="25">
        <v>2350</v>
      </c>
      <c r="E29" s="16" t="s">
        <v>5</v>
      </c>
      <c r="F29" s="26" t="s">
        <v>434</v>
      </c>
      <c r="G29" s="26" t="s">
        <v>434</v>
      </c>
      <c r="H29" s="39" t="s">
        <v>6</v>
      </c>
      <c r="I29" s="27" t="s">
        <v>525</v>
      </c>
    </row>
    <row r="30" spans="1:12" ht="21" x14ac:dyDescent="0.45">
      <c r="A30" s="14"/>
      <c r="B30" s="5" t="s">
        <v>523</v>
      </c>
      <c r="C30" s="6"/>
      <c r="D30" s="6"/>
      <c r="E30" s="7"/>
      <c r="F30" s="6">
        <v>2350</v>
      </c>
      <c r="G30" s="6">
        <v>2350</v>
      </c>
      <c r="H30" s="21" t="s">
        <v>7</v>
      </c>
      <c r="I30" s="23">
        <v>24113</v>
      </c>
    </row>
    <row r="31" spans="1:12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38"/>
    </row>
    <row r="32" spans="1:12" ht="21" x14ac:dyDescent="0.45">
      <c r="A32" s="14" t="s">
        <v>13</v>
      </c>
      <c r="B32" s="24" t="s">
        <v>526</v>
      </c>
      <c r="C32" s="25">
        <v>20000</v>
      </c>
      <c r="D32" s="25">
        <v>20000</v>
      </c>
      <c r="E32" s="16" t="s">
        <v>5</v>
      </c>
      <c r="F32" s="26" t="s">
        <v>528</v>
      </c>
      <c r="G32" s="26" t="s">
        <v>528</v>
      </c>
      <c r="H32" s="39" t="s">
        <v>6</v>
      </c>
      <c r="I32" s="27" t="s">
        <v>529</v>
      </c>
    </row>
    <row r="33" spans="1:9" ht="21" x14ac:dyDescent="0.45">
      <c r="A33" s="14"/>
      <c r="B33" s="5" t="s">
        <v>527</v>
      </c>
      <c r="C33" s="6"/>
      <c r="D33" s="6"/>
      <c r="E33" s="7"/>
      <c r="F33" s="6">
        <v>20000</v>
      </c>
      <c r="G33" s="6">
        <v>20000</v>
      </c>
      <c r="H33" s="21" t="s">
        <v>7</v>
      </c>
      <c r="I33" s="23">
        <v>24118</v>
      </c>
    </row>
    <row r="34" spans="1:9" ht="21" x14ac:dyDescent="0.45">
      <c r="A34" s="15"/>
      <c r="B34" s="13" t="s">
        <v>176</v>
      </c>
      <c r="C34" s="11"/>
      <c r="D34" s="11"/>
      <c r="E34" s="10"/>
      <c r="F34" s="6"/>
      <c r="G34" s="6"/>
      <c r="H34" s="35" t="s">
        <v>8</v>
      </c>
      <c r="I34" s="38"/>
    </row>
    <row r="35" spans="1:9" ht="21" x14ac:dyDescent="0.45">
      <c r="A35" s="14" t="s">
        <v>14</v>
      </c>
      <c r="B35" s="24" t="s">
        <v>530</v>
      </c>
      <c r="C35" s="25">
        <v>9000</v>
      </c>
      <c r="D35" s="25">
        <v>9000</v>
      </c>
      <c r="E35" s="16" t="s">
        <v>5</v>
      </c>
      <c r="F35" s="26" t="s">
        <v>532</v>
      </c>
      <c r="G35" s="26" t="s">
        <v>532</v>
      </c>
      <c r="H35" s="39" t="s">
        <v>6</v>
      </c>
      <c r="I35" s="27" t="s">
        <v>533</v>
      </c>
    </row>
    <row r="36" spans="1:9" ht="21" x14ac:dyDescent="0.45">
      <c r="A36" s="14"/>
      <c r="B36" s="5" t="s">
        <v>531</v>
      </c>
      <c r="C36" s="6"/>
      <c r="D36" s="6"/>
      <c r="E36" s="7"/>
      <c r="F36" s="6">
        <v>9000</v>
      </c>
      <c r="G36" s="6">
        <v>9000</v>
      </c>
      <c r="H36" s="21" t="s">
        <v>7</v>
      </c>
      <c r="I36" s="23">
        <v>24119</v>
      </c>
    </row>
    <row r="37" spans="1:9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38"/>
    </row>
    <row r="38" spans="1:9" ht="21" x14ac:dyDescent="0.45">
      <c r="A38" s="14" t="s">
        <v>15</v>
      </c>
      <c r="B38" s="24" t="s">
        <v>977</v>
      </c>
      <c r="C38" s="25">
        <v>150000</v>
      </c>
      <c r="D38" s="25">
        <v>150000</v>
      </c>
      <c r="E38" s="16" t="s">
        <v>5</v>
      </c>
      <c r="F38" s="26" t="s">
        <v>980</v>
      </c>
      <c r="G38" s="26" t="s">
        <v>980</v>
      </c>
      <c r="H38" s="39" t="s">
        <v>6</v>
      </c>
      <c r="I38" s="27" t="s">
        <v>981</v>
      </c>
    </row>
    <row r="39" spans="1:9" ht="21" x14ac:dyDescent="0.45">
      <c r="A39" s="14"/>
      <c r="B39" s="5" t="s">
        <v>978</v>
      </c>
      <c r="C39" s="6"/>
      <c r="D39" s="6"/>
      <c r="E39" s="7"/>
      <c r="F39" s="6">
        <v>150000</v>
      </c>
      <c r="G39" s="6">
        <v>150000</v>
      </c>
      <c r="H39" s="21" t="s">
        <v>7</v>
      </c>
      <c r="I39" s="23">
        <v>24119</v>
      </c>
    </row>
    <row r="40" spans="1:9" ht="21" x14ac:dyDescent="0.45">
      <c r="A40" s="15"/>
      <c r="B40" s="13" t="s">
        <v>979</v>
      </c>
      <c r="C40" s="11"/>
      <c r="D40" s="11"/>
      <c r="E40" s="10"/>
      <c r="F40" s="13"/>
      <c r="G40" s="11"/>
      <c r="H40" s="35" t="s">
        <v>8</v>
      </c>
      <c r="I40" s="38"/>
    </row>
    <row r="41" spans="1:9" ht="21" x14ac:dyDescent="0.45">
      <c r="A41" s="14" t="s">
        <v>16</v>
      </c>
      <c r="B41" s="24" t="s">
        <v>534</v>
      </c>
      <c r="C41" s="25">
        <v>25760</v>
      </c>
      <c r="D41" s="25">
        <v>25760</v>
      </c>
      <c r="E41" s="16" t="s">
        <v>5</v>
      </c>
      <c r="F41" s="26" t="s">
        <v>197</v>
      </c>
      <c r="G41" s="26" t="s">
        <v>197</v>
      </c>
      <c r="H41" s="39" t="s">
        <v>6</v>
      </c>
      <c r="I41" s="27" t="s">
        <v>535</v>
      </c>
    </row>
    <row r="42" spans="1:9" ht="21" x14ac:dyDescent="0.45">
      <c r="A42" s="14"/>
      <c r="B42" s="5"/>
      <c r="C42" s="6"/>
      <c r="D42" s="6"/>
      <c r="E42" s="7"/>
      <c r="F42" s="6">
        <v>25760</v>
      </c>
      <c r="G42" s="6">
        <v>25760</v>
      </c>
      <c r="H42" s="21" t="s">
        <v>7</v>
      </c>
      <c r="I42" s="23">
        <v>24123</v>
      </c>
    </row>
    <row r="43" spans="1:9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38"/>
    </row>
    <row r="44" spans="1:9" ht="21" x14ac:dyDescent="0.45">
      <c r="A44" s="22" t="s">
        <v>17</v>
      </c>
      <c r="B44" s="24" t="s">
        <v>549</v>
      </c>
      <c r="C44" s="25">
        <v>13925</v>
      </c>
      <c r="D44" s="25">
        <v>13925</v>
      </c>
      <c r="E44" s="16" t="s">
        <v>5</v>
      </c>
      <c r="F44" s="26" t="s">
        <v>537</v>
      </c>
      <c r="G44" s="26" t="s">
        <v>537</v>
      </c>
      <c r="H44" s="39" t="s">
        <v>6</v>
      </c>
      <c r="I44" s="27" t="s">
        <v>536</v>
      </c>
    </row>
    <row r="45" spans="1:9" ht="21" x14ac:dyDescent="0.45">
      <c r="A45" s="14"/>
      <c r="B45" s="5"/>
      <c r="C45" s="6"/>
      <c r="D45" s="6"/>
      <c r="E45" s="7"/>
      <c r="F45" s="6">
        <v>13925</v>
      </c>
      <c r="G45" s="6">
        <v>13925</v>
      </c>
      <c r="H45" s="21" t="s">
        <v>7</v>
      </c>
      <c r="I45" s="23">
        <v>24123</v>
      </c>
    </row>
    <row r="46" spans="1:9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</row>
    <row r="47" spans="1:9" ht="21" x14ac:dyDescent="0.45">
      <c r="A47" s="22" t="s">
        <v>19</v>
      </c>
      <c r="B47" s="24" t="s">
        <v>551</v>
      </c>
      <c r="C47" s="25">
        <v>600</v>
      </c>
      <c r="D47" s="25">
        <v>600</v>
      </c>
      <c r="E47" s="16" t="s">
        <v>5</v>
      </c>
      <c r="F47" s="26" t="s">
        <v>461</v>
      </c>
      <c r="G47" s="26" t="s">
        <v>461</v>
      </c>
      <c r="H47" s="39" t="s">
        <v>6</v>
      </c>
      <c r="I47" s="54" t="s">
        <v>553</v>
      </c>
    </row>
    <row r="48" spans="1:9" ht="21" x14ac:dyDescent="0.45">
      <c r="A48" s="14"/>
      <c r="B48" s="5" t="s">
        <v>550</v>
      </c>
      <c r="C48" s="6"/>
      <c r="D48" s="6"/>
      <c r="E48" s="7"/>
      <c r="F48" s="6">
        <v>600</v>
      </c>
      <c r="G48" s="6">
        <v>600</v>
      </c>
      <c r="H48" s="21" t="s">
        <v>7</v>
      </c>
      <c r="I48" s="23">
        <v>24124</v>
      </c>
    </row>
    <row r="49" spans="1:12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12" ht="21" x14ac:dyDescent="0.45">
      <c r="A50" s="14" t="s">
        <v>93</v>
      </c>
      <c r="B50" s="24" t="s">
        <v>538</v>
      </c>
      <c r="C50" s="25">
        <v>21000</v>
      </c>
      <c r="D50" s="25">
        <v>21000</v>
      </c>
      <c r="E50" s="16" t="s">
        <v>5</v>
      </c>
      <c r="F50" s="26" t="s">
        <v>541</v>
      </c>
      <c r="G50" s="26" t="s">
        <v>541</v>
      </c>
      <c r="H50" s="39" t="s">
        <v>6</v>
      </c>
      <c r="I50" s="27" t="s">
        <v>542</v>
      </c>
    </row>
    <row r="51" spans="1:12" ht="21" x14ac:dyDescent="0.45">
      <c r="A51" s="14"/>
      <c r="B51" s="5" t="s">
        <v>539</v>
      </c>
      <c r="C51" s="6"/>
      <c r="D51" s="6"/>
      <c r="E51" s="7"/>
      <c r="F51" s="6">
        <v>21000</v>
      </c>
      <c r="G51" s="6">
        <v>21000</v>
      </c>
      <c r="H51" s="21" t="s">
        <v>7</v>
      </c>
      <c r="I51" s="23">
        <v>24127</v>
      </c>
      <c r="L51" s="67">
        <f>+C8+C11+C14+C17+C20+C23+C26+C29+C32+C35+C38+C41+C44+C47+C50+C53+C56</f>
        <v>1537070</v>
      </c>
    </row>
    <row r="52" spans="1:12" s="43" customFormat="1" ht="21" x14ac:dyDescent="0.45">
      <c r="A52" s="15"/>
      <c r="B52" s="13" t="s">
        <v>540</v>
      </c>
      <c r="C52" s="11"/>
      <c r="D52" s="11"/>
      <c r="E52" s="10"/>
      <c r="F52" s="13"/>
      <c r="G52" s="11"/>
      <c r="H52" s="35" t="s">
        <v>8</v>
      </c>
      <c r="I52" s="38"/>
    </row>
    <row r="53" spans="1:12" s="43" customFormat="1" ht="21" x14ac:dyDescent="0.45">
      <c r="A53" s="14" t="s">
        <v>94</v>
      </c>
      <c r="B53" s="24" t="s">
        <v>543</v>
      </c>
      <c r="C53" s="25">
        <v>2350</v>
      </c>
      <c r="D53" s="25">
        <v>2350</v>
      </c>
      <c r="E53" s="16" t="s">
        <v>5</v>
      </c>
      <c r="F53" s="26" t="s">
        <v>545</v>
      </c>
      <c r="G53" s="26" t="s">
        <v>545</v>
      </c>
      <c r="H53" s="39" t="s">
        <v>6</v>
      </c>
      <c r="I53" s="27" t="s">
        <v>546</v>
      </c>
    </row>
    <row r="54" spans="1:12" s="43" customFormat="1" ht="21" x14ac:dyDescent="0.45">
      <c r="A54" s="14"/>
      <c r="B54" s="5" t="s">
        <v>544</v>
      </c>
      <c r="C54" s="6"/>
      <c r="D54" s="6"/>
      <c r="E54" s="7"/>
      <c r="F54" s="6">
        <v>2350</v>
      </c>
      <c r="G54" s="6">
        <v>2350</v>
      </c>
      <c r="H54" s="21" t="s">
        <v>7</v>
      </c>
      <c r="I54" s="23">
        <v>24127</v>
      </c>
    </row>
    <row r="55" spans="1:12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38"/>
    </row>
    <row r="56" spans="1:12" ht="21" x14ac:dyDescent="0.45">
      <c r="A56" s="14" t="s">
        <v>97</v>
      </c>
      <c r="B56" s="24" t="s">
        <v>982</v>
      </c>
      <c r="C56" s="25">
        <v>374000</v>
      </c>
      <c r="D56" s="25">
        <v>374000</v>
      </c>
      <c r="E56" s="16" t="s">
        <v>5</v>
      </c>
      <c r="F56" s="26" t="s">
        <v>985</v>
      </c>
      <c r="G56" s="26" t="s">
        <v>985</v>
      </c>
      <c r="H56" s="39" t="s">
        <v>6</v>
      </c>
      <c r="I56" s="27" t="s">
        <v>986</v>
      </c>
      <c r="L56" s="67">
        <f>+C56+C38+C11+C14</f>
        <v>1296000</v>
      </c>
    </row>
    <row r="57" spans="1:12" ht="21" x14ac:dyDescent="0.45">
      <c r="A57" s="96"/>
      <c r="B57" s="5" t="s">
        <v>983</v>
      </c>
      <c r="C57" s="6"/>
      <c r="D57" s="6"/>
      <c r="E57" s="7"/>
      <c r="F57" s="6">
        <v>374000</v>
      </c>
      <c r="G57" s="6">
        <v>374000</v>
      </c>
      <c r="H57" s="21" t="s">
        <v>7</v>
      </c>
      <c r="I57" s="23">
        <v>24130</v>
      </c>
    </row>
    <row r="58" spans="1:12" ht="21" x14ac:dyDescent="0.45">
      <c r="A58" s="97"/>
      <c r="B58" s="13" t="s">
        <v>984</v>
      </c>
      <c r="C58" s="11"/>
      <c r="D58" s="11"/>
      <c r="E58" s="10"/>
      <c r="F58" s="13"/>
      <c r="G58" s="11"/>
      <c r="H58" s="35" t="s">
        <v>8</v>
      </c>
      <c r="I58" s="38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55" workbookViewId="0">
      <selection activeCell="E68" sqref="A68:I72"/>
    </sheetView>
  </sheetViews>
  <sheetFormatPr defaultRowHeight="14.25" x14ac:dyDescent="0.2"/>
  <cols>
    <col min="1" max="1" width="4.75" style="1" customWidth="1"/>
    <col min="2" max="2" width="33.875" style="1" customWidth="1"/>
    <col min="3" max="3" width="10.625" style="1" customWidth="1"/>
    <col min="4" max="4" width="9.625" style="1" customWidth="1"/>
    <col min="5" max="5" width="10.375" style="1" customWidth="1"/>
    <col min="6" max="6" width="20.375" style="1" customWidth="1"/>
    <col min="7" max="7" width="20.25" style="1" customWidth="1"/>
    <col min="8" max="8" width="18.625" style="1" customWidth="1"/>
    <col min="9" max="9" width="17.875" style="1" customWidth="1"/>
    <col min="10" max="12" width="9" style="1"/>
    <col min="13" max="13" width="13.125" style="1" bestFit="1" customWidth="1"/>
    <col min="14" max="16384" width="9" style="1"/>
  </cols>
  <sheetData>
    <row r="1" spans="1:13" ht="20.25" customHeight="1" x14ac:dyDescent="0.2">
      <c r="I1" s="42" t="s">
        <v>31</v>
      </c>
    </row>
    <row r="2" spans="1:13" ht="22.5" customHeight="1" x14ac:dyDescent="0.2">
      <c r="A2" s="144" t="s">
        <v>555</v>
      </c>
      <c r="B2" s="144"/>
      <c r="C2" s="144"/>
      <c r="D2" s="144"/>
      <c r="E2" s="144"/>
      <c r="F2" s="144"/>
      <c r="G2" s="144"/>
      <c r="H2" s="144"/>
      <c r="I2" s="144"/>
    </row>
    <row r="3" spans="1:13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3" ht="23.25" x14ac:dyDescent="0.2">
      <c r="A4" s="152" t="s">
        <v>642</v>
      </c>
      <c r="B4" s="152"/>
      <c r="C4" s="152"/>
      <c r="D4" s="152"/>
      <c r="E4" s="152"/>
      <c r="F4" s="152"/>
      <c r="G4" s="152"/>
      <c r="H4" s="152"/>
      <c r="I4" s="152"/>
    </row>
    <row r="5" spans="1:13" s="43" customFormat="1" ht="21" x14ac:dyDescent="0.45">
      <c r="A5" s="77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77" t="s">
        <v>28</v>
      </c>
    </row>
    <row r="6" spans="1:13" s="43" customFormat="1" ht="21" x14ac:dyDescent="0.45">
      <c r="A6" s="78" t="s">
        <v>2</v>
      </c>
      <c r="B6" s="147"/>
      <c r="C6" s="3" t="s">
        <v>22</v>
      </c>
      <c r="D6" s="147"/>
      <c r="E6" s="147"/>
      <c r="F6" s="44" t="s">
        <v>3</v>
      </c>
      <c r="G6" s="78" t="s">
        <v>25</v>
      </c>
      <c r="H6" s="150"/>
      <c r="I6" s="3" t="s">
        <v>29</v>
      </c>
    </row>
    <row r="7" spans="1:13" s="43" customFormat="1" ht="21" x14ac:dyDescent="0.45">
      <c r="A7" s="79"/>
      <c r="B7" s="148"/>
      <c r="C7" s="4" t="s">
        <v>4</v>
      </c>
      <c r="D7" s="79" t="s">
        <v>4</v>
      </c>
      <c r="E7" s="148"/>
      <c r="F7" s="79"/>
      <c r="G7" s="4"/>
      <c r="H7" s="151"/>
      <c r="I7" s="4" t="s">
        <v>30</v>
      </c>
    </row>
    <row r="8" spans="1:13" ht="21" x14ac:dyDescent="0.45">
      <c r="A8" s="69" t="s">
        <v>63</v>
      </c>
      <c r="B8" s="5" t="s">
        <v>556</v>
      </c>
      <c r="C8" s="66">
        <v>86800</v>
      </c>
      <c r="D8" s="66">
        <v>86800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557</v>
      </c>
    </row>
    <row r="9" spans="1:13" ht="21" x14ac:dyDescent="0.45">
      <c r="A9" s="14"/>
      <c r="B9" s="5"/>
      <c r="C9" s="6"/>
      <c r="D9" s="6"/>
      <c r="E9" s="7"/>
      <c r="F9" s="6">
        <v>86800</v>
      </c>
      <c r="G9" s="6">
        <v>86800</v>
      </c>
      <c r="H9" s="21" t="s">
        <v>7</v>
      </c>
      <c r="I9" s="23">
        <v>24139</v>
      </c>
    </row>
    <row r="10" spans="1:13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3" ht="21" x14ac:dyDescent="0.45">
      <c r="A11" s="22" t="s">
        <v>10</v>
      </c>
      <c r="B11" s="24" t="s">
        <v>558</v>
      </c>
      <c r="C11" s="25">
        <v>30000</v>
      </c>
      <c r="D11" s="25">
        <v>30000</v>
      </c>
      <c r="E11" s="16" t="s">
        <v>5</v>
      </c>
      <c r="F11" s="26" t="s">
        <v>561</v>
      </c>
      <c r="G11" s="26" t="s">
        <v>561</v>
      </c>
      <c r="H11" s="39" t="s">
        <v>6</v>
      </c>
      <c r="I11" s="27" t="s">
        <v>562</v>
      </c>
      <c r="M11" s="68"/>
    </row>
    <row r="12" spans="1:13" ht="21" x14ac:dyDescent="0.45">
      <c r="A12" s="14"/>
      <c r="B12" s="5" t="s">
        <v>559</v>
      </c>
      <c r="C12" s="6"/>
      <c r="D12" s="6"/>
      <c r="E12" s="7"/>
      <c r="F12" s="6">
        <v>30000</v>
      </c>
      <c r="G12" s="6">
        <v>30000</v>
      </c>
      <c r="H12" s="21" t="s">
        <v>7</v>
      </c>
      <c r="I12" s="23">
        <v>24139</v>
      </c>
    </row>
    <row r="13" spans="1:13" ht="21" x14ac:dyDescent="0.45">
      <c r="A13" s="15"/>
      <c r="B13" s="13" t="s">
        <v>560</v>
      </c>
      <c r="C13" s="11"/>
      <c r="D13" s="11"/>
      <c r="E13" s="10"/>
      <c r="F13" s="11"/>
      <c r="G13" s="11"/>
      <c r="H13" s="35" t="s">
        <v>8</v>
      </c>
      <c r="I13" s="38"/>
    </row>
    <row r="14" spans="1:13" ht="21" x14ac:dyDescent="0.45">
      <c r="A14" s="22" t="s">
        <v>18</v>
      </c>
      <c r="B14" s="24" t="s">
        <v>558</v>
      </c>
      <c r="C14" s="25">
        <v>23000</v>
      </c>
      <c r="D14" s="25">
        <v>23000</v>
      </c>
      <c r="E14" s="16" t="s">
        <v>5</v>
      </c>
      <c r="F14" s="26" t="s">
        <v>565</v>
      </c>
      <c r="G14" s="26" t="s">
        <v>565</v>
      </c>
      <c r="H14" s="39" t="s">
        <v>6</v>
      </c>
      <c r="I14" s="27" t="s">
        <v>566</v>
      </c>
      <c r="L14" s="68"/>
    </row>
    <row r="15" spans="1:13" ht="21" x14ac:dyDescent="0.45">
      <c r="A15" s="14"/>
      <c r="B15" s="5" t="s">
        <v>563</v>
      </c>
      <c r="C15" s="6"/>
      <c r="D15" s="6"/>
      <c r="E15" s="7"/>
      <c r="F15" s="6">
        <v>23000</v>
      </c>
      <c r="G15" s="6">
        <v>23000</v>
      </c>
      <c r="H15" s="21" t="s">
        <v>7</v>
      </c>
      <c r="I15" s="23">
        <v>24139</v>
      </c>
    </row>
    <row r="16" spans="1:13" ht="21" x14ac:dyDescent="0.45">
      <c r="A16" s="15"/>
      <c r="B16" s="13" t="s">
        <v>564</v>
      </c>
      <c r="C16" s="11"/>
      <c r="D16" s="11"/>
      <c r="E16" s="10"/>
      <c r="F16" s="6"/>
      <c r="G16" s="6"/>
      <c r="H16" s="35" t="s">
        <v>8</v>
      </c>
      <c r="I16" s="38"/>
    </row>
    <row r="17" spans="1:12" ht="21" x14ac:dyDescent="0.45">
      <c r="A17" s="22" t="s">
        <v>73</v>
      </c>
      <c r="B17" s="24" t="s">
        <v>567</v>
      </c>
      <c r="C17" s="25">
        <v>3775</v>
      </c>
      <c r="D17" s="25">
        <v>3775</v>
      </c>
      <c r="E17" s="16" t="s">
        <v>5</v>
      </c>
      <c r="F17" s="26" t="s">
        <v>568</v>
      </c>
      <c r="G17" s="26" t="s">
        <v>568</v>
      </c>
      <c r="H17" s="39" t="s">
        <v>6</v>
      </c>
      <c r="I17" s="27" t="s">
        <v>569</v>
      </c>
      <c r="L17" s="68"/>
    </row>
    <row r="18" spans="1:12" ht="21" x14ac:dyDescent="0.45">
      <c r="A18" s="14"/>
      <c r="B18" s="5" t="s">
        <v>544</v>
      </c>
      <c r="C18" s="6"/>
      <c r="D18" s="6"/>
      <c r="E18" s="7"/>
      <c r="F18" s="6">
        <v>3775</v>
      </c>
      <c r="G18" s="6">
        <v>3775</v>
      </c>
      <c r="H18" s="21" t="s">
        <v>7</v>
      </c>
      <c r="I18" s="23">
        <v>24140</v>
      </c>
    </row>
    <row r="19" spans="1:12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2" ht="21" x14ac:dyDescent="0.45">
      <c r="A20" s="76" t="s">
        <v>75</v>
      </c>
      <c r="B20" s="24" t="s">
        <v>570</v>
      </c>
      <c r="C20" s="25">
        <v>3400</v>
      </c>
      <c r="D20" s="25">
        <v>3400</v>
      </c>
      <c r="E20" s="16" t="s">
        <v>5</v>
      </c>
      <c r="F20" s="26" t="s">
        <v>571</v>
      </c>
      <c r="G20" s="26" t="s">
        <v>571</v>
      </c>
      <c r="H20" s="39" t="s">
        <v>6</v>
      </c>
      <c r="I20" s="27" t="s">
        <v>572</v>
      </c>
    </row>
    <row r="21" spans="1:12" ht="21" x14ac:dyDescent="0.45">
      <c r="A21" s="14"/>
      <c r="B21" s="5"/>
      <c r="C21" s="6"/>
      <c r="D21" s="6"/>
      <c r="E21" s="7"/>
      <c r="F21" s="6">
        <v>3400</v>
      </c>
      <c r="G21" s="6">
        <v>3400</v>
      </c>
      <c r="H21" s="21" t="s">
        <v>7</v>
      </c>
      <c r="I21" s="23">
        <v>24141</v>
      </c>
    </row>
    <row r="22" spans="1:12" ht="21" x14ac:dyDescent="0.45">
      <c r="A22" s="15"/>
      <c r="B22" s="13"/>
      <c r="C22" s="11"/>
      <c r="D22" s="11"/>
      <c r="E22" s="10"/>
      <c r="F22" s="13"/>
      <c r="G22" s="11"/>
      <c r="H22" s="35" t="s">
        <v>8</v>
      </c>
      <c r="I22" s="38"/>
    </row>
    <row r="23" spans="1:12" ht="21" x14ac:dyDescent="0.45">
      <c r="A23" s="22" t="s">
        <v>9</v>
      </c>
      <c r="B23" s="24" t="s">
        <v>573</v>
      </c>
      <c r="C23" s="25">
        <v>1650</v>
      </c>
      <c r="D23" s="25">
        <v>1650</v>
      </c>
      <c r="E23" s="16" t="s">
        <v>5</v>
      </c>
      <c r="F23" s="62" t="s">
        <v>575</v>
      </c>
      <c r="G23" s="62" t="s">
        <v>575</v>
      </c>
      <c r="H23" s="39" t="s">
        <v>6</v>
      </c>
      <c r="I23" s="27" t="s">
        <v>579</v>
      </c>
    </row>
    <row r="24" spans="1:12" ht="21" x14ac:dyDescent="0.45">
      <c r="A24" s="14"/>
      <c r="B24" s="5" t="s">
        <v>574</v>
      </c>
      <c r="C24" s="6"/>
      <c r="D24" s="6"/>
      <c r="E24" s="7"/>
      <c r="F24" s="6">
        <v>1650</v>
      </c>
      <c r="G24" s="6">
        <v>1650</v>
      </c>
      <c r="H24" s="21" t="s">
        <v>7</v>
      </c>
      <c r="I24" s="23">
        <v>24141</v>
      </c>
    </row>
    <row r="25" spans="1:12" ht="21" x14ac:dyDescent="0.45">
      <c r="A25" s="15"/>
      <c r="B25" s="13"/>
      <c r="C25" s="11"/>
      <c r="D25" s="11"/>
      <c r="E25" s="10"/>
      <c r="F25" s="13"/>
      <c r="G25" s="11"/>
      <c r="H25" s="35" t="s">
        <v>8</v>
      </c>
      <c r="I25" s="38"/>
    </row>
    <row r="26" spans="1:12" ht="21" x14ac:dyDescent="0.45">
      <c r="A26" s="22" t="s">
        <v>11</v>
      </c>
      <c r="B26" s="24" t="s">
        <v>576</v>
      </c>
      <c r="C26" s="25">
        <v>2350</v>
      </c>
      <c r="D26" s="25">
        <v>2350</v>
      </c>
      <c r="E26" s="16" t="s">
        <v>5</v>
      </c>
      <c r="F26" s="26" t="s">
        <v>568</v>
      </c>
      <c r="G26" s="26" t="s">
        <v>568</v>
      </c>
      <c r="H26" s="39" t="s">
        <v>6</v>
      </c>
      <c r="I26" s="27" t="s">
        <v>578</v>
      </c>
    </row>
    <row r="27" spans="1:12" s="43" customFormat="1" ht="21" x14ac:dyDescent="0.45">
      <c r="A27" s="14"/>
      <c r="B27" s="5" t="s">
        <v>577</v>
      </c>
      <c r="C27" s="6"/>
      <c r="D27" s="6"/>
      <c r="E27" s="7"/>
      <c r="F27" s="6">
        <v>2350</v>
      </c>
      <c r="G27" s="6">
        <v>2350</v>
      </c>
      <c r="H27" s="21" t="s">
        <v>7</v>
      </c>
      <c r="I27" s="23">
        <v>24141</v>
      </c>
    </row>
    <row r="28" spans="1:12" s="43" customFormat="1" ht="21" x14ac:dyDescent="0.45">
      <c r="A28" s="15"/>
      <c r="B28" s="13"/>
      <c r="C28" s="11"/>
      <c r="D28" s="11"/>
      <c r="E28" s="10"/>
      <c r="F28" s="6"/>
      <c r="G28" s="6"/>
      <c r="H28" s="35" t="s">
        <v>8</v>
      </c>
      <c r="I28" s="38"/>
    </row>
    <row r="29" spans="1:12" s="43" customFormat="1" ht="21" x14ac:dyDescent="0.45">
      <c r="A29" s="14" t="s">
        <v>12</v>
      </c>
      <c r="B29" s="24" t="s">
        <v>580</v>
      </c>
      <c r="C29" s="25">
        <v>500</v>
      </c>
      <c r="D29" s="25">
        <v>500</v>
      </c>
      <c r="E29" s="16" t="s">
        <v>5</v>
      </c>
      <c r="F29" s="26" t="s">
        <v>471</v>
      </c>
      <c r="G29" s="26" t="s">
        <v>471</v>
      </c>
      <c r="H29" s="39" t="s">
        <v>6</v>
      </c>
      <c r="I29" s="54" t="s">
        <v>582</v>
      </c>
    </row>
    <row r="30" spans="1:12" ht="21" x14ac:dyDescent="0.45">
      <c r="A30" s="14"/>
      <c r="B30" s="5" t="s">
        <v>583</v>
      </c>
      <c r="C30" s="6"/>
      <c r="D30" s="6"/>
      <c r="E30" s="7"/>
      <c r="F30" s="6">
        <v>500</v>
      </c>
      <c r="G30" s="6">
        <v>500</v>
      </c>
      <c r="H30" s="21" t="s">
        <v>7</v>
      </c>
      <c r="I30" s="23">
        <v>24141</v>
      </c>
    </row>
    <row r="31" spans="1:12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38"/>
    </row>
    <row r="32" spans="1:12" ht="21" x14ac:dyDescent="0.45">
      <c r="A32" s="14" t="s">
        <v>13</v>
      </c>
      <c r="B32" s="24" t="s">
        <v>580</v>
      </c>
      <c r="C32" s="25">
        <v>2250</v>
      </c>
      <c r="D32" s="25">
        <v>2250</v>
      </c>
      <c r="E32" s="16" t="s">
        <v>5</v>
      </c>
      <c r="F32" s="26" t="s">
        <v>471</v>
      </c>
      <c r="G32" s="26" t="s">
        <v>471</v>
      </c>
      <c r="H32" s="39" t="s">
        <v>6</v>
      </c>
      <c r="I32" s="54" t="s">
        <v>584</v>
      </c>
    </row>
    <row r="33" spans="1:13" ht="21" x14ac:dyDescent="0.45">
      <c r="A33" s="14"/>
      <c r="B33" s="5" t="s">
        <v>581</v>
      </c>
      <c r="C33" s="6"/>
      <c r="D33" s="6"/>
      <c r="E33" s="7"/>
      <c r="F33" s="6">
        <v>2250</v>
      </c>
      <c r="G33" s="6">
        <v>2250</v>
      </c>
      <c r="H33" s="21" t="s">
        <v>7</v>
      </c>
      <c r="I33" s="23">
        <v>24141</v>
      </c>
    </row>
    <row r="34" spans="1:13" ht="21" x14ac:dyDescent="0.45">
      <c r="A34" s="15"/>
      <c r="B34" s="13"/>
      <c r="C34" s="11"/>
      <c r="D34" s="11"/>
      <c r="E34" s="10"/>
      <c r="F34" s="13"/>
      <c r="G34" s="11"/>
      <c r="H34" s="35" t="s">
        <v>8</v>
      </c>
      <c r="I34" s="38"/>
    </row>
    <row r="35" spans="1:13" ht="21" x14ac:dyDescent="0.45">
      <c r="A35" s="14" t="s">
        <v>14</v>
      </c>
      <c r="B35" s="24" t="s">
        <v>585</v>
      </c>
      <c r="C35" s="25">
        <v>2150</v>
      </c>
      <c r="D35" s="25">
        <v>2150</v>
      </c>
      <c r="E35" s="16" t="s">
        <v>5</v>
      </c>
      <c r="F35" s="26" t="s">
        <v>571</v>
      </c>
      <c r="G35" s="26" t="s">
        <v>571</v>
      </c>
      <c r="H35" s="39" t="s">
        <v>6</v>
      </c>
      <c r="I35" s="27" t="s">
        <v>587</v>
      </c>
    </row>
    <row r="36" spans="1:13" ht="21" x14ac:dyDescent="0.45">
      <c r="A36" s="14"/>
      <c r="B36" s="5" t="s">
        <v>586</v>
      </c>
      <c r="C36" s="6"/>
      <c r="D36" s="6"/>
      <c r="E36" s="7"/>
      <c r="F36" s="6">
        <v>2150</v>
      </c>
      <c r="G36" s="6">
        <v>2150</v>
      </c>
      <c r="H36" s="21" t="s">
        <v>7</v>
      </c>
      <c r="I36" s="23">
        <v>24145</v>
      </c>
    </row>
    <row r="37" spans="1:13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38"/>
    </row>
    <row r="38" spans="1:13" ht="21" x14ac:dyDescent="0.45">
      <c r="A38" s="14" t="s">
        <v>15</v>
      </c>
      <c r="B38" s="24" t="s">
        <v>588</v>
      </c>
      <c r="C38" s="25">
        <v>1870</v>
      </c>
      <c r="D38" s="25">
        <v>1870</v>
      </c>
      <c r="E38" s="16" t="s">
        <v>5</v>
      </c>
      <c r="F38" s="26" t="s">
        <v>607</v>
      </c>
      <c r="G38" s="26" t="s">
        <v>607</v>
      </c>
      <c r="H38" s="39" t="s">
        <v>6</v>
      </c>
      <c r="I38" s="27" t="s">
        <v>590</v>
      </c>
    </row>
    <row r="39" spans="1:13" ht="21" x14ac:dyDescent="0.45">
      <c r="A39" s="14"/>
      <c r="B39" s="5" t="s">
        <v>589</v>
      </c>
      <c r="C39" s="6"/>
      <c r="D39" s="6"/>
      <c r="E39" s="7"/>
      <c r="F39" s="6">
        <v>1870</v>
      </c>
      <c r="G39" s="6">
        <v>1870</v>
      </c>
      <c r="H39" s="21" t="s">
        <v>7</v>
      </c>
      <c r="I39" s="23">
        <v>24145</v>
      </c>
    </row>
    <row r="40" spans="1:13" ht="21" x14ac:dyDescent="0.45">
      <c r="A40" s="15"/>
      <c r="B40" s="13"/>
      <c r="C40" s="11"/>
      <c r="D40" s="11"/>
      <c r="E40" s="10"/>
      <c r="F40" s="13"/>
      <c r="G40" s="11"/>
      <c r="H40" s="35" t="s">
        <v>8</v>
      </c>
      <c r="I40" s="38"/>
    </row>
    <row r="41" spans="1:13" ht="21" x14ac:dyDescent="0.45">
      <c r="A41" s="14" t="s">
        <v>16</v>
      </c>
      <c r="B41" s="24" t="s">
        <v>591</v>
      </c>
      <c r="C41" s="25">
        <v>39515</v>
      </c>
      <c r="D41" s="25">
        <v>39515</v>
      </c>
      <c r="E41" s="16" t="s">
        <v>5</v>
      </c>
      <c r="F41" s="26" t="s">
        <v>197</v>
      </c>
      <c r="G41" s="26" t="s">
        <v>197</v>
      </c>
      <c r="H41" s="39" t="s">
        <v>6</v>
      </c>
      <c r="I41" s="27" t="s">
        <v>593</v>
      </c>
    </row>
    <row r="42" spans="1:13" ht="21" x14ac:dyDescent="0.45">
      <c r="A42" s="14"/>
      <c r="B42" s="5" t="s">
        <v>592</v>
      </c>
      <c r="C42" s="6"/>
      <c r="D42" s="6"/>
      <c r="E42" s="7"/>
      <c r="F42" s="6">
        <v>39515</v>
      </c>
      <c r="G42" s="6">
        <v>39515</v>
      </c>
      <c r="H42" s="21" t="s">
        <v>7</v>
      </c>
      <c r="I42" s="23">
        <v>24148</v>
      </c>
      <c r="M42" s="56"/>
    </row>
    <row r="43" spans="1:13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38"/>
      <c r="M43" s="56"/>
    </row>
    <row r="44" spans="1:13" ht="21" x14ac:dyDescent="0.45">
      <c r="A44" s="22" t="s">
        <v>17</v>
      </c>
      <c r="B44" s="24" t="s">
        <v>594</v>
      </c>
      <c r="C44" s="25">
        <v>10000</v>
      </c>
      <c r="D44" s="25">
        <v>10000</v>
      </c>
      <c r="E44" s="16" t="s">
        <v>5</v>
      </c>
      <c r="F44" s="26" t="s">
        <v>641</v>
      </c>
      <c r="G44" s="26" t="s">
        <v>545</v>
      </c>
      <c r="H44" s="39" t="s">
        <v>6</v>
      </c>
      <c r="I44" s="27" t="s">
        <v>596</v>
      </c>
      <c r="M44" s="56"/>
    </row>
    <row r="45" spans="1:13" ht="21" x14ac:dyDescent="0.45">
      <c r="A45" s="14"/>
      <c r="B45" s="5" t="s">
        <v>595</v>
      </c>
      <c r="C45" s="6"/>
      <c r="D45" s="6"/>
      <c r="E45" s="7"/>
      <c r="F45" s="6">
        <v>10000</v>
      </c>
      <c r="G45" s="6">
        <v>10000</v>
      </c>
      <c r="H45" s="21" t="s">
        <v>7</v>
      </c>
      <c r="I45" s="23">
        <v>24148</v>
      </c>
    </row>
    <row r="46" spans="1:13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  <c r="M46" s="75"/>
    </row>
    <row r="47" spans="1:13" ht="21" x14ac:dyDescent="0.45">
      <c r="A47" s="22" t="s">
        <v>19</v>
      </c>
      <c r="B47" s="24" t="s">
        <v>597</v>
      </c>
      <c r="C47" s="25">
        <v>11800</v>
      </c>
      <c r="D47" s="25">
        <v>11800</v>
      </c>
      <c r="E47" s="16" t="s">
        <v>5</v>
      </c>
      <c r="F47" s="26" t="s">
        <v>568</v>
      </c>
      <c r="G47" s="26" t="s">
        <v>568</v>
      </c>
      <c r="H47" s="39" t="s">
        <v>6</v>
      </c>
      <c r="I47" s="27" t="s">
        <v>599</v>
      </c>
    </row>
    <row r="48" spans="1:13" ht="21" x14ac:dyDescent="0.45">
      <c r="A48" s="14"/>
      <c r="B48" s="5" t="s">
        <v>598</v>
      </c>
      <c r="C48" s="6"/>
      <c r="D48" s="6"/>
      <c r="E48" s="7"/>
      <c r="F48" s="6">
        <v>11800</v>
      </c>
      <c r="G48" s="6">
        <v>11800</v>
      </c>
      <c r="H48" s="21" t="s">
        <v>7</v>
      </c>
      <c r="I48" s="23">
        <v>24152</v>
      </c>
    </row>
    <row r="49" spans="1:9" ht="21" x14ac:dyDescent="0.45">
      <c r="A49" s="15"/>
      <c r="B49" s="13"/>
      <c r="C49" s="11"/>
      <c r="D49" s="11"/>
      <c r="E49" s="10"/>
      <c r="F49" s="6"/>
      <c r="G49" s="6"/>
      <c r="H49" s="35" t="s">
        <v>8</v>
      </c>
      <c r="I49" s="38"/>
    </row>
    <row r="50" spans="1:9" ht="21" x14ac:dyDescent="0.45">
      <c r="A50" s="14" t="s">
        <v>93</v>
      </c>
      <c r="B50" s="24" t="s">
        <v>600</v>
      </c>
      <c r="C50" s="25">
        <v>2900</v>
      </c>
      <c r="D50" s="25">
        <v>2900</v>
      </c>
      <c r="E50" s="16" t="s">
        <v>5</v>
      </c>
      <c r="F50" s="26" t="s">
        <v>568</v>
      </c>
      <c r="G50" s="26" t="s">
        <v>568</v>
      </c>
      <c r="H50" s="39" t="s">
        <v>6</v>
      </c>
      <c r="I50" s="27" t="s">
        <v>601</v>
      </c>
    </row>
    <row r="51" spans="1:9" ht="21" x14ac:dyDescent="0.45">
      <c r="A51" s="14"/>
      <c r="B51" s="5"/>
      <c r="C51" s="6"/>
      <c r="D51" s="6"/>
      <c r="E51" s="7"/>
      <c r="F51" s="6">
        <v>2900</v>
      </c>
      <c r="G51" s="6">
        <v>2900</v>
      </c>
      <c r="H51" s="21" t="s">
        <v>7</v>
      </c>
      <c r="I51" s="23">
        <v>24152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38"/>
    </row>
    <row r="53" spans="1:9" s="43" customFormat="1" ht="21" x14ac:dyDescent="0.45">
      <c r="A53" s="14" t="s">
        <v>94</v>
      </c>
      <c r="B53" s="24" t="s">
        <v>602</v>
      </c>
      <c r="C53" s="25">
        <v>4690</v>
      </c>
      <c r="D53" s="25">
        <v>4690</v>
      </c>
      <c r="E53" s="16" t="s">
        <v>5</v>
      </c>
      <c r="F53" s="26" t="s">
        <v>568</v>
      </c>
      <c r="G53" s="26" t="s">
        <v>568</v>
      </c>
      <c r="H53" s="39" t="s">
        <v>6</v>
      </c>
      <c r="I53" s="27" t="s">
        <v>604</v>
      </c>
    </row>
    <row r="54" spans="1:9" s="43" customFormat="1" ht="21" x14ac:dyDescent="0.45">
      <c r="A54" s="14"/>
      <c r="B54" s="5" t="s">
        <v>603</v>
      </c>
      <c r="C54" s="6"/>
      <c r="D54" s="6"/>
      <c r="E54" s="7"/>
      <c r="F54" s="6">
        <v>4690</v>
      </c>
      <c r="G54" s="6">
        <v>4690</v>
      </c>
      <c r="H54" s="21" t="s">
        <v>7</v>
      </c>
      <c r="I54" s="23">
        <v>24152</v>
      </c>
    </row>
    <row r="55" spans="1:9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38"/>
    </row>
    <row r="56" spans="1:9" ht="21" x14ac:dyDescent="0.45">
      <c r="A56" s="22" t="s">
        <v>97</v>
      </c>
      <c r="B56" s="24" t="s">
        <v>605</v>
      </c>
      <c r="C56" s="25">
        <v>2820</v>
      </c>
      <c r="D56" s="25">
        <v>2820</v>
      </c>
      <c r="E56" s="16" t="s">
        <v>5</v>
      </c>
      <c r="F56" s="26" t="s">
        <v>607</v>
      </c>
      <c r="G56" s="26" t="s">
        <v>607</v>
      </c>
      <c r="H56" s="39" t="s">
        <v>6</v>
      </c>
      <c r="I56" s="27" t="s">
        <v>608</v>
      </c>
    </row>
    <row r="57" spans="1:9" ht="21" x14ac:dyDescent="0.45">
      <c r="A57" s="14"/>
      <c r="B57" s="5" t="s">
        <v>606</v>
      </c>
      <c r="C57" s="6"/>
      <c r="D57" s="6"/>
      <c r="E57" s="7"/>
      <c r="F57" s="6">
        <v>2820</v>
      </c>
      <c r="G57" s="6">
        <v>2820</v>
      </c>
      <c r="H57" s="21" t="s">
        <v>7</v>
      </c>
      <c r="I57" s="23">
        <v>24153</v>
      </c>
    </row>
    <row r="58" spans="1:9" ht="21" x14ac:dyDescent="0.45">
      <c r="A58" s="15"/>
      <c r="B58" s="13"/>
      <c r="C58" s="11"/>
      <c r="D58" s="11"/>
      <c r="E58" s="10"/>
      <c r="F58" s="13"/>
      <c r="G58" s="11"/>
      <c r="H58" s="35" t="s">
        <v>8</v>
      </c>
      <c r="I58" s="38"/>
    </row>
    <row r="59" spans="1:9" ht="21" x14ac:dyDescent="0.45">
      <c r="A59" s="14" t="s">
        <v>103</v>
      </c>
      <c r="B59" s="24" t="s">
        <v>609</v>
      </c>
      <c r="C59" s="25">
        <v>25420</v>
      </c>
      <c r="D59" s="25">
        <v>25420</v>
      </c>
      <c r="E59" s="16" t="s">
        <v>5</v>
      </c>
      <c r="F59" s="26" t="s">
        <v>532</v>
      </c>
      <c r="G59" s="26" t="s">
        <v>532</v>
      </c>
      <c r="H59" s="39" t="s">
        <v>6</v>
      </c>
      <c r="I59" s="27" t="s">
        <v>611</v>
      </c>
    </row>
    <row r="60" spans="1:9" ht="21" x14ac:dyDescent="0.45">
      <c r="A60" s="14"/>
      <c r="B60" s="5" t="s">
        <v>610</v>
      </c>
      <c r="C60" s="6"/>
      <c r="D60" s="6"/>
      <c r="E60" s="7"/>
      <c r="F60" s="6">
        <v>25420</v>
      </c>
      <c r="G60" s="6">
        <v>25420</v>
      </c>
      <c r="H60" s="21" t="s">
        <v>7</v>
      </c>
      <c r="I60" s="23">
        <v>24153</v>
      </c>
    </row>
    <row r="61" spans="1:9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38"/>
    </row>
    <row r="62" spans="1:9" ht="21" x14ac:dyDescent="0.45">
      <c r="A62" s="14" t="s">
        <v>104</v>
      </c>
      <c r="B62" s="24" t="s">
        <v>612</v>
      </c>
      <c r="C62" s="25">
        <v>1650</v>
      </c>
      <c r="D62" s="25">
        <v>1650</v>
      </c>
      <c r="E62" s="16" t="s">
        <v>5</v>
      </c>
      <c r="F62" s="26" t="s">
        <v>614</v>
      </c>
      <c r="G62" s="26" t="s">
        <v>614</v>
      </c>
      <c r="H62" s="39" t="s">
        <v>6</v>
      </c>
      <c r="I62" s="54" t="s">
        <v>615</v>
      </c>
    </row>
    <row r="63" spans="1:9" ht="21" x14ac:dyDescent="0.45">
      <c r="A63" s="14"/>
      <c r="B63" s="5" t="s">
        <v>613</v>
      </c>
      <c r="C63" s="6"/>
      <c r="D63" s="6"/>
      <c r="E63" s="7"/>
      <c r="F63" s="6">
        <v>1650</v>
      </c>
      <c r="G63" s="6">
        <v>1650</v>
      </c>
      <c r="H63" s="21" t="s">
        <v>7</v>
      </c>
      <c r="I63" s="23">
        <v>24155</v>
      </c>
    </row>
    <row r="64" spans="1:9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38"/>
    </row>
    <row r="65" spans="1:13" ht="21" x14ac:dyDescent="0.45">
      <c r="A65" s="22" t="s">
        <v>107</v>
      </c>
      <c r="B65" s="24" t="s">
        <v>616</v>
      </c>
      <c r="C65" s="25">
        <v>32250</v>
      </c>
      <c r="D65" s="25">
        <v>32250</v>
      </c>
      <c r="E65" s="16" t="s">
        <v>5</v>
      </c>
      <c r="F65" s="26" t="s">
        <v>617</v>
      </c>
      <c r="G65" s="26" t="s">
        <v>545</v>
      </c>
      <c r="H65" s="39" t="s">
        <v>6</v>
      </c>
      <c r="I65" s="27" t="s">
        <v>618</v>
      </c>
    </row>
    <row r="66" spans="1:13" ht="21" x14ac:dyDescent="0.45">
      <c r="A66" s="14"/>
      <c r="B66" s="5"/>
      <c r="C66" s="6"/>
      <c r="D66" s="6"/>
      <c r="E66" s="7"/>
      <c r="F66" s="6">
        <v>32250</v>
      </c>
      <c r="G66" s="6">
        <v>32250</v>
      </c>
      <c r="H66" s="21" t="s">
        <v>7</v>
      </c>
      <c r="I66" s="23">
        <v>24155</v>
      </c>
    </row>
    <row r="67" spans="1:13" ht="21" x14ac:dyDescent="0.45">
      <c r="A67" s="15"/>
      <c r="B67" s="13"/>
      <c r="C67" s="11"/>
      <c r="D67" s="11"/>
      <c r="E67" s="10"/>
      <c r="F67" s="13"/>
      <c r="G67" s="11"/>
      <c r="H67" s="35" t="s">
        <v>8</v>
      </c>
      <c r="I67" s="38"/>
      <c r="M67" s="56">
        <f>+C65+C62+C59+C50+C47+C44</f>
        <v>84020</v>
      </c>
    </row>
    <row r="68" spans="1:13" ht="21" x14ac:dyDescent="0.45">
      <c r="A68" s="22" t="s">
        <v>108</v>
      </c>
      <c r="B68" s="24" t="s">
        <v>620</v>
      </c>
      <c r="C68" s="25">
        <v>120000</v>
      </c>
      <c r="D68" s="25">
        <v>120000</v>
      </c>
      <c r="E68" s="16" t="s">
        <v>5</v>
      </c>
      <c r="F68" s="26" t="s">
        <v>621</v>
      </c>
      <c r="G68" s="26" t="s">
        <v>621</v>
      </c>
      <c r="H68" s="39" t="s">
        <v>6</v>
      </c>
      <c r="I68" s="27" t="s">
        <v>622</v>
      </c>
      <c r="M68" s="56">
        <f>+C29+C32+C35+C38+C41+C53+C56</f>
        <v>53795</v>
      </c>
    </row>
    <row r="69" spans="1:13" ht="21" x14ac:dyDescent="0.45">
      <c r="A69" s="14"/>
      <c r="B69" s="5" t="s">
        <v>619</v>
      </c>
      <c r="C69" s="6"/>
      <c r="D69" s="6"/>
      <c r="E69" s="7"/>
      <c r="F69" s="6">
        <v>120000</v>
      </c>
      <c r="G69" s="6">
        <v>120000</v>
      </c>
      <c r="H69" s="21" t="s">
        <v>7</v>
      </c>
      <c r="I69" s="23">
        <v>24158</v>
      </c>
      <c r="M69" s="56">
        <f>+M67+M68</f>
        <v>137815</v>
      </c>
    </row>
    <row r="70" spans="1:13" ht="21" x14ac:dyDescent="0.45">
      <c r="A70" s="15"/>
      <c r="B70" s="13"/>
      <c r="C70" s="11"/>
      <c r="D70" s="11"/>
      <c r="E70" s="10"/>
      <c r="F70" s="6"/>
      <c r="G70" s="6"/>
      <c r="H70" s="35" t="s">
        <v>8</v>
      </c>
      <c r="I70" s="38"/>
    </row>
    <row r="71" spans="1:13" ht="21" x14ac:dyDescent="0.45">
      <c r="A71" s="14" t="s">
        <v>109</v>
      </c>
      <c r="B71" s="24" t="s">
        <v>623</v>
      </c>
      <c r="C71" s="25">
        <v>8950</v>
      </c>
      <c r="D71" s="25">
        <v>8950</v>
      </c>
      <c r="E71" s="16" t="s">
        <v>5</v>
      </c>
      <c r="F71" s="26" t="s">
        <v>625</v>
      </c>
      <c r="G71" s="26" t="s">
        <v>625</v>
      </c>
      <c r="H71" s="39" t="s">
        <v>6</v>
      </c>
      <c r="I71" s="54" t="s">
        <v>627</v>
      </c>
      <c r="M71" s="75">
        <f>+C65+C62+C56+C59+C53+C50+C47+C44+C41+C38+C35+C32+C29</f>
        <v>137815</v>
      </c>
    </row>
    <row r="72" spans="1:13" ht="21" x14ac:dyDescent="0.45">
      <c r="A72" s="14"/>
      <c r="B72" s="5" t="s">
        <v>624</v>
      </c>
      <c r="C72" s="6"/>
      <c r="D72" s="6"/>
      <c r="E72" s="7"/>
      <c r="F72" s="83" t="s">
        <v>626</v>
      </c>
      <c r="G72" s="83" t="s">
        <v>626</v>
      </c>
      <c r="H72" s="21" t="s">
        <v>7</v>
      </c>
      <c r="I72" s="23">
        <v>24159</v>
      </c>
    </row>
    <row r="73" spans="1:13" ht="21" x14ac:dyDescent="0.45">
      <c r="A73" s="15"/>
      <c r="B73" s="13"/>
      <c r="C73" s="11"/>
      <c r="D73" s="11"/>
      <c r="E73" s="10"/>
      <c r="F73" s="11">
        <v>8950</v>
      </c>
      <c r="G73" s="11">
        <v>8950</v>
      </c>
      <c r="H73" s="35" t="s">
        <v>8</v>
      </c>
      <c r="I73" s="38"/>
    </row>
    <row r="74" spans="1:13" ht="21" x14ac:dyDescent="0.45">
      <c r="A74" s="14" t="s">
        <v>115</v>
      </c>
      <c r="B74" s="24" t="s">
        <v>628</v>
      </c>
      <c r="C74" s="25">
        <v>1000</v>
      </c>
      <c r="D74" s="25">
        <v>1000</v>
      </c>
      <c r="E74" s="16" t="s">
        <v>5</v>
      </c>
      <c r="F74" s="26" t="s">
        <v>461</v>
      </c>
      <c r="G74" s="26" t="s">
        <v>461</v>
      </c>
      <c r="H74" s="39" t="s">
        <v>6</v>
      </c>
      <c r="I74" s="54" t="s">
        <v>627</v>
      </c>
    </row>
    <row r="75" spans="1:13" ht="21" x14ac:dyDescent="0.45">
      <c r="A75" s="14"/>
      <c r="B75" s="5" t="s">
        <v>629</v>
      </c>
      <c r="C75" s="6"/>
      <c r="D75" s="6"/>
      <c r="E75" s="7"/>
      <c r="F75" s="6">
        <v>1000</v>
      </c>
      <c r="G75" s="6">
        <v>1000</v>
      </c>
      <c r="H75" s="21" t="s">
        <v>7</v>
      </c>
      <c r="I75" s="23">
        <v>24159</v>
      </c>
    </row>
    <row r="76" spans="1:13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13" ht="21" x14ac:dyDescent="0.45">
      <c r="A77" s="22" t="s">
        <v>119</v>
      </c>
      <c r="B77" s="24" t="s">
        <v>630</v>
      </c>
      <c r="C77" s="25">
        <v>6050</v>
      </c>
      <c r="D77" s="25">
        <v>6050</v>
      </c>
      <c r="E77" s="16" t="s">
        <v>5</v>
      </c>
      <c r="F77" s="26" t="s">
        <v>632</v>
      </c>
      <c r="G77" s="26" t="s">
        <v>632</v>
      </c>
      <c r="H77" s="39" t="s">
        <v>6</v>
      </c>
      <c r="I77" s="54" t="s">
        <v>627</v>
      </c>
    </row>
    <row r="78" spans="1:13" s="43" customFormat="1" ht="21" x14ac:dyDescent="0.45">
      <c r="A78" s="14"/>
      <c r="B78" s="5" t="s">
        <v>631</v>
      </c>
      <c r="C78" s="6"/>
      <c r="D78" s="6"/>
      <c r="E78" s="7"/>
      <c r="F78" s="6">
        <v>6050</v>
      </c>
      <c r="G78" s="6">
        <v>6050</v>
      </c>
      <c r="H78" s="21" t="s">
        <v>7</v>
      </c>
      <c r="I78" s="23">
        <v>24159</v>
      </c>
    </row>
    <row r="79" spans="1:13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3" s="43" customFormat="1" ht="21" x14ac:dyDescent="0.45">
      <c r="A80" s="14" t="s">
        <v>124</v>
      </c>
      <c r="B80" s="24" t="s">
        <v>633</v>
      </c>
      <c r="C80" s="25">
        <v>12000</v>
      </c>
      <c r="D80" s="25">
        <v>12000</v>
      </c>
      <c r="E80" s="16" t="s">
        <v>5</v>
      </c>
      <c r="F80" s="26" t="s">
        <v>635</v>
      </c>
      <c r="G80" s="26" t="s">
        <v>635</v>
      </c>
      <c r="H80" s="39" t="s">
        <v>6</v>
      </c>
      <c r="I80" s="27" t="s">
        <v>636</v>
      </c>
    </row>
    <row r="81" spans="1:13" ht="21" x14ac:dyDescent="0.45">
      <c r="A81" s="14"/>
      <c r="B81" s="5" t="s">
        <v>634</v>
      </c>
      <c r="C81" s="6"/>
      <c r="D81" s="6"/>
      <c r="E81" s="7"/>
      <c r="F81" s="6">
        <v>12000</v>
      </c>
      <c r="G81" s="6">
        <v>12000</v>
      </c>
      <c r="H81" s="21" t="s">
        <v>7</v>
      </c>
      <c r="I81" s="23">
        <v>24159</v>
      </c>
    </row>
    <row r="82" spans="1:13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13" ht="21" x14ac:dyDescent="0.45">
      <c r="A83" s="14" t="s">
        <v>125</v>
      </c>
      <c r="B83" s="24" t="s">
        <v>637</v>
      </c>
      <c r="C83" s="25">
        <v>6600</v>
      </c>
      <c r="D83" s="25">
        <v>6600</v>
      </c>
      <c r="E83" s="16" t="s">
        <v>5</v>
      </c>
      <c r="F83" s="26" t="s">
        <v>461</v>
      </c>
      <c r="G83" s="26" t="s">
        <v>461</v>
      </c>
      <c r="H83" s="39" t="s">
        <v>6</v>
      </c>
      <c r="I83" s="27" t="s">
        <v>639</v>
      </c>
    </row>
    <row r="84" spans="1:13" ht="21" x14ac:dyDescent="0.45">
      <c r="A84" s="14"/>
      <c r="B84" s="5" t="s">
        <v>638</v>
      </c>
      <c r="C84" s="6"/>
      <c r="D84" s="6"/>
      <c r="E84" s="7"/>
      <c r="F84" s="6">
        <v>6600</v>
      </c>
      <c r="G84" s="6">
        <v>6600</v>
      </c>
      <c r="H84" s="21" t="s">
        <v>7</v>
      </c>
      <c r="I84" s="23">
        <v>24159</v>
      </c>
    </row>
    <row r="85" spans="1:13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  <c r="J85" s="11"/>
    </row>
    <row r="86" spans="1:13" ht="21" x14ac:dyDescent="0.45">
      <c r="A86" s="22" t="s">
        <v>126</v>
      </c>
      <c r="B86" s="24" t="s">
        <v>600</v>
      </c>
      <c r="C86" s="25">
        <v>1980</v>
      </c>
      <c r="D86" s="25">
        <v>1980</v>
      </c>
      <c r="E86" s="16" t="s">
        <v>5</v>
      </c>
      <c r="F86" s="26" t="s">
        <v>568</v>
      </c>
      <c r="G86" s="26" t="s">
        <v>568</v>
      </c>
      <c r="H86" s="39" t="s">
        <v>6</v>
      </c>
      <c r="I86" s="27" t="s">
        <v>640</v>
      </c>
    </row>
    <row r="87" spans="1:13" ht="21" x14ac:dyDescent="0.45">
      <c r="A87" s="14"/>
      <c r="B87" s="5"/>
      <c r="C87" s="6"/>
      <c r="D87" s="6"/>
      <c r="E87" s="7"/>
      <c r="F87" s="6">
        <v>1980</v>
      </c>
      <c r="G87" s="6">
        <v>1980</v>
      </c>
      <c r="H87" s="21" t="s">
        <v>7</v>
      </c>
      <c r="I87" s="23">
        <v>24165</v>
      </c>
    </row>
    <row r="88" spans="1:13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</row>
    <row r="93" spans="1:13" x14ac:dyDescent="0.2">
      <c r="M93" s="56">
        <f>+C86+C83+C80+C71+C68+C66</f>
        <v>149530</v>
      </c>
    </row>
    <row r="94" spans="1:13" x14ac:dyDescent="0.2">
      <c r="M94" s="56">
        <f>+C51+C54+C57+C60+C63+C74+C77</f>
        <v>7050</v>
      </c>
    </row>
    <row r="95" spans="1:13" x14ac:dyDescent="0.2">
      <c r="M95" s="56">
        <f>+M93+M94</f>
        <v>156580</v>
      </c>
    </row>
    <row r="97" spans="13:13" x14ac:dyDescent="0.2">
      <c r="M97" s="75">
        <f>+C86+C83+C77+C80+C74+C71+C68+C66+C63+C60+C57+C54+C51</f>
        <v>156580</v>
      </c>
    </row>
    <row r="100" spans="13:13" x14ac:dyDescent="0.2">
      <c r="M100" s="56">
        <f>+C8+C11+C14+C17+C20+C23+C26+C29+C32+C35+C38+C41+C44+C47+C50+C53+C56+C59+C62+C65+C68+C71+C74+C77+C80+C83+C86</f>
        <v>445370</v>
      </c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D68" sqref="A68:I72"/>
    </sheetView>
  </sheetViews>
  <sheetFormatPr defaultRowHeight="14.25" x14ac:dyDescent="0.2"/>
  <cols>
    <col min="1" max="1" width="4.75" style="1" customWidth="1"/>
    <col min="2" max="2" width="34.625" style="1" customWidth="1"/>
    <col min="3" max="3" width="9.875" style="1" customWidth="1"/>
    <col min="4" max="4" width="8.75" style="1" customWidth="1"/>
    <col min="5" max="5" width="10.375" style="1" customWidth="1"/>
    <col min="6" max="6" width="20" style="1" customWidth="1"/>
    <col min="7" max="7" width="18.125" style="1" customWidth="1"/>
    <col min="8" max="8" width="17.75" style="1" customWidth="1"/>
    <col min="9" max="9" width="15" style="1" customWidth="1"/>
    <col min="10" max="12" width="9" style="1"/>
    <col min="13" max="13" width="16.5" style="1" bestFit="1" customWidth="1"/>
    <col min="14" max="16384" width="9" style="1"/>
  </cols>
  <sheetData>
    <row r="1" spans="1:13" ht="20.25" customHeight="1" x14ac:dyDescent="0.2">
      <c r="I1" s="42" t="s">
        <v>31</v>
      </c>
    </row>
    <row r="2" spans="1:13" ht="22.5" customHeight="1" x14ac:dyDescent="0.2">
      <c r="A2" s="144" t="s">
        <v>643</v>
      </c>
      <c r="B2" s="144"/>
      <c r="C2" s="144"/>
      <c r="D2" s="144"/>
      <c r="E2" s="144"/>
      <c r="F2" s="144"/>
      <c r="G2" s="144"/>
      <c r="H2" s="144"/>
      <c r="I2" s="144"/>
    </row>
    <row r="3" spans="1:13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3" ht="23.25" x14ac:dyDescent="0.2">
      <c r="A4" s="152" t="s">
        <v>712</v>
      </c>
      <c r="B4" s="152"/>
      <c r="C4" s="152"/>
      <c r="D4" s="152"/>
      <c r="E4" s="152"/>
      <c r="F4" s="152"/>
      <c r="G4" s="152"/>
      <c r="H4" s="152"/>
      <c r="I4" s="152"/>
    </row>
    <row r="5" spans="1:13" s="43" customFormat="1" ht="21" x14ac:dyDescent="0.45">
      <c r="A5" s="80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80" t="s">
        <v>28</v>
      </c>
    </row>
    <row r="6" spans="1:13" s="43" customFormat="1" ht="21" x14ac:dyDescent="0.45">
      <c r="A6" s="81" t="s">
        <v>2</v>
      </c>
      <c r="B6" s="147"/>
      <c r="C6" s="3" t="s">
        <v>22</v>
      </c>
      <c r="D6" s="147"/>
      <c r="E6" s="147"/>
      <c r="F6" s="44" t="s">
        <v>3</v>
      </c>
      <c r="G6" s="81" t="s">
        <v>25</v>
      </c>
      <c r="H6" s="150"/>
      <c r="I6" s="3" t="s">
        <v>29</v>
      </c>
    </row>
    <row r="7" spans="1:13" s="43" customFormat="1" ht="21" x14ac:dyDescent="0.45">
      <c r="A7" s="82"/>
      <c r="B7" s="148"/>
      <c r="C7" s="4" t="s">
        <v>4</v>
      </c>
      <c r="D7" s="82" t="s">
        <v>4</v>
      </c>
      <c r="E7" s="148"/>
      <c r="F7" s="82"/>
      <c r="G7" s="4"/>
      <c r="H7" s="151"/>
      <c r="I7" s="4" t="s">
        <v>30</v>
      </c>
    </row>
    <row r="8" spans="1:13" ht="21" x14ac:dyDescent="0.45">
      <c r="A8" s="69" t="s">
        <v>63</v>
      </c>
      <c r="B8" s="5" t="s">
        <v>644</v>
      </c>
      <c r="C8" s="66">
        <v>99200</v>
      </c>
      <c r="D8" s="66">
        <v>99200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645</v>
      </c>
    </row>
    <row r="9" spans="1:13" ht="21" x14ac:dyDescent="0.45">
      <c r="A9" s="14"/>
      <c r="B9" s="5"/>
      <c r="C9" s="6"/>
      <c r="D9" s="6"/>
      <c r="E9" s="7"/>
      <c r="F9" s="6">
        <v>99200</v>
      </c>
      <c r="G9" s="6">
        <v>99200</v>
      </c>
      <c r="H9" s="21" t="s">
        <v>7</v>
      </c>
      <c r="I9" s="23">
        <v>24167</v>
      </c>
    </row>
    <row r="10" spans="1:13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3" ht="21" x14ac:dyDescent="0.45">
      <c r="A11" s="22" t="s">
        <v>10</v>
      </c>
      <c r="B11" s="24" t="s">
        <v>646</v>
      </c>
      <c r="C11" s="25">
        <v>1350</v>
      </c>
      <c r="D11" s="25">
        <v>1350</v>
      </c>
      <c r="E11" s="16" t="s">
        <v>5</v>
      </c>
      <c r="F11" s="26" t="s">
        <v>647</v>
      </c>
      <c r="G11" s="26" t="s">
        <v>647</v>
      </c>
      <c r="H11" s="39" t="s">
        <v>6</v>
      </c>
      <c r="I11" s="27" t="s">
        <v>648</v>
      </c>
      <c r="M11" s="68"/>
    </row>
    <row r="12" spans="1:13" ht="21" x14ac:dyDescent="0.45">
      <c r="A12" s="14"/>
      <c r="B12" s="5"/>
      <c r="C12" s="6"/>
      <c r="D12" s="6"/>
      <c r="E12" s="7"/>
      <c r="F12" s="6">
        <v>1350</v>
      </c>
      <c r="G12" s="6">
        <v>1350</v>
      </c>
      <c r="H12" s="21" t="s">
        <v>7</v>
      </c>
      <c r="I12" s="23">
        <v>24169</v>
      </c>
    </row>
    <row r="13" spans="1:13" ht="21" x14ac:dyDescent="0.45">
      <c r="A13" s="15"/>
      <c r="B13" s="13"/>
      <c r="C13" s="11"/>
      <c r="D13" s="11"/>
      <c r="E13" s="10"/>
      <c r="F13" s="11"/>
      <c r="G13" s="11"/>
      <c r="H13" s="35" t="s">
        <v>8</v>
      </c>
      <c r="I13" s="38"/>
    </row>
    <row r="14" spans="1:13" ht="21" x14ac:dyDescent="0.45">
      <c r="A14" s="22" t="s">
        <v>18</v>
      </c>
      <c r="B14" s="24" t="s">
        <v>649</v>
      </c>
      <c r="C14" s="25">
        <v>1200</v>
      </c>
      <c r="D14" s="25">
        <v>1200</v>
      </c>
      <c r="E14" s="16" t="s">
        <v>5</v>
      </c>
      <c r="F14" s="26" t="s">
        <v>647</v>
      </c>
      <c r="G14" s="26" t="s">
        <v>647</v>
      </c>
      <c r="H14" s="39" t="s">
        <v>6</v>
      </c>
      <c r="I14" s="27" t="s">
        <v>651</v>
      </c>
      <c r="L14" s="68"/>
    </row>
    <row r="15" spans="1:13" ht="21" x14ac:dyDescent="0.45">
      <c r="A15" s="14"/>
      <c r="B15" s="5" t="s">
        <v>650</v>
      </c>
      <c r="C15" s="6"/>
      <c r="D15" s="6"/>
      <c r="E15" s="7"/>
      <c r="F15" s="6">
        <v>1200</v>
      </c>
      <c r="G15" s="6">
        <v>1200</v>
      </c>
      <c r="H15" s="21" t="s">
        <v>7</v>
      </c>
      <c r="I15" s="23">
        <v>24169</v>
      </c>
    </row>
    <row r="16" spans="1:13" ht="21" x14ac:dyDescent="0.45">
      <c r="A16" s="15"/>
      <c r="B16" s="13"/>
      <c r="C16" s="11"/>
      <c r="D16" s="11"/>
      <c r="E16" s="10"/>
      <c r="F16" s="6"/>
      <c r="G16" s="6"/>
      <c r="H16" s="35" t="s">
        <v>8</v>
      </c>
      <c r="I16" s="38"/>
    </row>
    <row r="17" spans="1:12" ht="21" x14ac:dyDescent="0.45">
      <c r="A17" s="22" t="s">
        <v>73</v>
      </c>
      <c r="B17" s="24" t="s">
        <v>652</v>
      </c>
      <c r="C17" s="25">
        <v>1500</v>
      </c>
      <c r="D17" s="25">
        <v>1500</v>
      </c>
      <c r="E17" s="16" t="s">
        <v>5</v>
      </c>
      <c r="F17" s="26" t="s">
        <v>654</v>
      </c>
      <c r="G17" s="26" t="s">
        <v>654</v>
      </c>
      <c r="H17" s="39" t="s">
        <v>6</v>
      </c>
      <c r="I17" s="54" t="s">
        <v>655</v>
      </c>
      <c r="L17" s="68"/>
    </row>
    <row r="18" spans="1:12" ht="21" x14ac:dyDescent="0.45">
      <c r="A18" s="14"/>
      <c r="B18" s="5" t="s">
        <v>653</v>
      </c>
      <c r="C18" s="6"/>
      <c r="D18" s="6"/>
      <c r="E18" s="7"/>
      <c r="F18" s="6">
        <v>1500</v>
      </c>
      <c r="G18" s="6">
        <v>1500</v>
      </c>
      <c r="H18" s="21" t="s">
        <v>7</v>
      </c>
      <c r="I18" s="23">
        <v>24169</v>
      </c>
    </row>
    <row r="19" spans="1:12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2" ht="21" x14ac:dyDescent="0.45">
      <c r="A20" s="76" t="s">
        <v>75</v>
      </c>
      <c r="B20" s="24" t="s">
        <v>656</v>
      </c>
      <c r="C20" s="25">
        <v>5800</v>
      </c>
      <c r="D20" s="25">
        <v>5800</v>
      </c>
      <c r="E20" s="16" t="s">
        <v>5</v>
      </c>
      <c r="F20" s="26" t="s">
        <v>658</v>
      </c>
      <c r="G20" s="26" t="s">
        <v>658</v>
      </c>
      <c r="H20" s="39" t="s">
        <v>6</v>
      </c>
      <c r="I20" s="54" t="s">
        <v>655</v>
      </c>
    </row>
    <row r="21" spans="1:12" ht="21" x14ac:dyDescent="0.45">
      <c r="A21" s="14"/>
      <c r="B21" s="5" t="s">
        <v>657</v>
      </c>
      <c r="C21" s="6"/>
      <c r="D21" s="6"/>
      <c r="E21" s="7"/>
      <c r="F21" s="6">
        <v>5800</v>
      </c>
      <c r="G21" s="6">
        <v>5800</v>
      </c>
      <c r="H21" s="21" t="s">
        <v>7</v>
      </c>
      <c r="I21" s="23">
        <v>24169</v>
      </c>
    </row>
    <row r="22" spans="1:12" ht="21" x14ac:dyDescent="0.45">
      <c r="A22" s="15"/>
      <c r="B22" s="13"/>
      <c r="C22" s="11"/>
      <c r="D22" s="11"/>
      <c r="E22" s="10"/>
      <c r="F22" s="13"/>
      <c r="G22" s="11"/>
      <c r="H22" s="35" t="s">
        <v>8</v>
      </c>
      <c r="I22" s="38"/>
    </row>
    <row r="23" spans="1:12" ht="21" x14ac:dyDescent="0.45">
      <c r="A23" s="22" t="s">
        <v>9</v>
      </c>
      <c r="B23" s="24" t="s">
        <v>659</v>
      </c>
      <c r="C23" s="25">
        <v>550</v>
      </c>
      <c r="D23" s="25">
        <v>550</v>
      </c>
      <c r="E23" s="16" t="s">
        <v>5</v>
      </c>
      <c r="F23" s="26" t="s">
        <v>658</v>
      </c>
      <c r="G23" s="26" t="s">
        <v>658</v>
      </c>
      <c r="H23" s="39" t="s">
        <v>6</v>
      </c>
      <c r="I23" s="54" t="s">
        <v>661</v>
      </c>
    </row>
    <row r="24" spans="1:12" ht="21" x14ac:dyDescent="0.45">
      <c r="A24" s="14"/>
      <c r="B24" s="5"/>
      <c r="C24" s="6"/>
      <c r="D24" s="6"/>
      <c r="E24" s="7"/>
      <c r="F24" s="6">
        <v>550</v>
      </c>
      <c r="G24" s="6">
        <v>550</v>
      </c>
      <c r="H24" s="21" t="s">
        <v>7</v>
      </c>
      <c r="I24" s="23">
        <v>24174</v>
      </c>
    </row>
    <row r="25" spans="1:12" ht="21" x14ac:dyDescent="0.45">
      <c r="A25" s="15"/>
      <c r="B25" s="13"/>
      <c r="C25" s="11"/>
      <c r="D25" s="11"/>
      <c r="E25" s="10"/>
      <c r="F25" s="13"/>
      <c r="G25" s="11"/>
      <c r="H25" s="35" t="s">
        <v>8</v>
      </c>
      <c r="I25" s="38"/>
    </row>
    <row r="26" spans="1:12" ht="21" x14ac:dyDescent="0.45">
      <c r="A26" s="22" t="s">
        <v>11</v>
      </c>
      <c r="B26" s="24" t="s">
        <v>706</v>
      </c>
      <c r="C26" s="25">
        <v>1500</v>
      </c>
      <c r="D26" s="25">
        <v>1500</v>
      </c>
      <c r="E26" s="16" t="s">
        <v>5</v>
      </c>
      <c r="F26" s="26" t="s">
        <v>471</v>
      </c>
      <c r="G26" s="26" t="s">
        <v>471</v>
      </c>
      <c r="H26" s="39" t="s">
        <v>6</v>
      </c>
      <c r="I26" s="54" t="s">
        <v>661</v>
      </c>
    </row>
    <row r="27" spans="1:12" s="43" customFormat="1" ht="21" x14ac:dyDescent="0.45">
      <c r="A27" s="14"/>
      <c r="B27" s="5" t="s">
        <v>660</v>
      </c>
      <c r="C27" s="6"/>
      <c r="D27" s="6"/>
      <c r="E27" s="7"/>
      <c r="F27" s="6">
        <v>1500</v>
      </c>
      <c r="G27" s="6">
        <v>1500</v>
      </c>
      <c r="H27" s="21" t="s">
        <v>7</v>
      </c>
      <c r="I27" s="23">
        <v>24174</v>
      </c>
    </row>
    <row r="28" spans="1:12" s="43" customFormat="1" ht="21" x14ac:dyDescent="0.45">
      <c r="A28" s="15"/>
      <c r="B28" s="13"/>
      <c r="C28" s="11"/>
      <c r="D28" s="11"/>
      <c r="E28" s="10"/>
      <c r="F28" s="6"/>
      <c r="G28" s="6"/>
      <c r="H28" s="35" t="s">
        <v>8</v>
      </c>
      <c r="I28" s="38"/>
    </row>
    <row r="29" spans="1:12" s="43" customFormat="1" ht="21" x14ac:dyDescent="0.45">
      <c r="A29" s="14" t="s">
        <v>12</v>
      </c>
      <c r="B29" s="24" t="s">
        <v>662</v>
      </c>
      <c r="C29" s="25">
        <v>30000</v>
      </c>
      <c r="D29" s="25">
        <v>30000</v>
      </c>
      <c r="E29" s="16" t="s">
        <v>5</v>
      </c>
      <c r="F29" s="26" t="s">
        <v>197</v>
      </c>
      <c r="G29" s="26" t="s">
        <v>197</v>
      </c>
      <c r="H29" s="39" t="s">
        <v>6</v>
      </c>
      <c r="I29" s="27" t="s">
        <v>663</v>
      </c>
    </row>
    <row r="30" spans="1:12" ht="21" x14ac:dyDescent="0.45">
      <c r="A30" s="14"/>
      <c r="B30" s="5"/>
      <c r="C30" s="6"/>
      <c r="D30" s="6"/>
      <c r="E30" s="7"/>
      <c r="F30" s="6">
        <v>30000</v>
      </c>
      <c r="G30" s="6">
        <v>30000</v>
      </c>
      <c r="H30" s="21" t="s">
        <v>7</v>
      </c>
      <c r="I30" s="23">
        <v>24175</v>
      </c>
    </row>
    <row r="31" spans="1:12" ht="21" x14ac:dyDescent="0.45">
      <c r="A31" s="15"/>
      <c r="B31" s="13"/>
      <c r="C31" s="11"/>
      <c r="D31" s="11"/>
      <c r="E31" s="10"/>
      <c r="F31" s="13"/>
      <c r="G31" s="11"/>
      <c r="H31" s="35" t="s">
        <v>8</v>
      </c>
      <c r="I31" s="38"/>
    </row>
    <row r="32" spans="1:12" ht="21" x14ac:dyDescent="0.45">
      <c r="A32" s="14" t="s">
        <v>13</v>
      </c>
      <c r="B32" s="24" t="s">
        <v>665</v>
      </c>
      <c r="C32" s="25">
        <v>6150</v>
      </c>
      <c r="D32" s="25">
        <v>6150</v>
      </c>
      <c r="E32" s="16" t="s">
        <v>5</v>
      </c>
      <c r="F32" s="26" t="s">
        <v>515</v>
      </c>
      <c r="G32" s="26" t="s">
        <v>515</v>
      </c>
      <c r="H32" s="39" t="s">
        <v>6</v>
      </c>
      <c r="I32" s="27" t="s">
        <v>666</v>
      </c>
    </row>
    <row r="33" spans="1:13" ht="21" x14ac:dyDescent="0.45">
      <c r="A33" s="14"/>
      <c r="B33" s="5" t="s">
        <v>664</v>
      </c>
      <c r="C33" s="6"/>
      <c r="D33" s="6"/>
      <c r="E33" s="7"/>
      <c r="F33" s="6">
        <v>6150</v>
      </c>
      <c r="G33" s="6">
        <v>6150</v>
      </c>
      <c r="H33" s="21" t="s">
        <v>7</v>
      </c>
      <c r="I33" s="23">
        <v>24175</v>
      </c>
    </row>
    <row r="34" spans="1:13" ht="21" x14ac:dyDescent="0.45">
      <c r="A34" s="15"/>
      <c r="B34" s="13"/>
      <c r="C34" s="11"/>
      <c r="D34" s="11"/>
      <c r="E34" s="10"/>
      <c r="F34" s="13"/>
      <c r="G34" s="11"/>
      <c r="H34" s="35" t="s">
        <v>8</v>
      </c>
      <c r="I34" s="38"/>
    </row>
    <row r="35" spans="1:13" ht="21" x14ac:dyDescent="0.45">
      <c r="A35" s="14" t="s">
        <v>14</v>
      </c>
      <c r="B35" s="24" t="s">
        <v>667</v>
      </c>
      <c r="C35" s="25">
        <v>2700</v>
      </c>
      <c r="D35" s="25">
        <v>2700</v>
      </c>
      <c r="E35" s="16" t="s">
        <v>5</v>
      </c>
      <c r="F35" s="26" t="s">
        <v>647</v>
      </c>
      <c r="G35" s="26" t="s">
        <v>647</v>
      </c>
      <c r="H35" s="39" t="s">
        <v>6</v>
      </c>
      <c r="I35" s="27" t="s">
        <v>669</v>
      </c>
      <c r="M35" s="56">
        <f>+C8+C11+C14+C17+C20+C23+C26+C29+C32+C35+C38+C41+C44+C47+C50+C53+C56+C59+C62+C65+C68+C71+C77</f>
        <v>6317449</v>
      </c>
    </row>
    <row r="36" spans="1:13" ht="21" x14ac:dyDescent="0.45">
      <c r="A36" s="14"/>
      <c r="B36" s="5" t="s">
        <v>668</v>
      </c>
      <c r="C36" s="6"/>
      <c r="D36" s="6"/>
      <c r="E36" s="7"/>
      <c r="F36" s="6">
        <v>2700</v>
      </c>
      <c r="G36" s="6">
        <v>2700</v>
      </c>
      <c r="H36" s="21" t="s">
        <v>7</v>
      </c>
      <c r="I36" s="23">
        <v>24180</v>
      </c>
    </row>
    <row r="37" spans="1:13" ht="21" x14ac:dyDescent="0.45">
      <c r="A37" s="15"/>
      <c r="B37" s="13"/>
      <c r="C37" s="11"/>
      <c r="D37" s="11"/>
      <c r="E37" s="10"/>
      <c r="F37" s="13"/>
      <c r="G37" s="11"/>
      <c r="H37" s="35" t="s">
        <v>8</v>
      </c>
      <c r="I37" s="38"/>
    </row>
    <row r="38" spans="1:13" ht="21" x14ac:dyDescent="0.45">
      <c r="A38" s="14" t="s">
        <v>15</v>
      </c>
      <c r="B38" s="24" t="s">
        <v>670</v>
      </c>
      <c r="C38" s="25">
        <v>3630</v>
      </c>
      <c r="D38" s="25">
        <v>3630</v>
      </c>
      <c r="E38" s="16" t="s">
        <v>5</v>
      </c>
      <c r="F38" s="26" t="s">
        <v>647</v>
      </c>
      <c r="G38" s="26" t="s">
        <v>647</v>
      </c>
      <c r="H38" s="39" t="s">
        <v>6</v>
      </c>
      <c r="I38" s="27" t="s">
        <v>671</v>
      </c>
    </row>
    <row r="39" spans="1:13" ht="21" x14ac:dyDescent="0.45">
      <c r="A39" s="14"/>
      <c r="B39" s="5"/>
      <c r="C39" s="6"/>
      <c r="D39" s="6"/>
      <c r="E39" s="7"/>
      <c r="F39" s="6">
        <v>3630</v>
      </c>
      <c r="G39" s="6">
        <v>3630</v>
      </c>
      <c r="H39" s="21" t="s">
        <v>7</v>
      </c>
      <c r="I39" s="23">
        <v>24180</v>
      </c>
    </row>
    <row r="40" spans="1:13" ht="21" x14ac:dyDescent="0.45">
      <c r="A40" s="15"/>
      <c r="B40" s="13"/>
      <c r="C40" s="11"/>
      <c r="D40" s="11"/>
      <c r="E40" s="10"/>
      <c r="F40" s="13"/>
      <c r="G40" s="11"/>
      <c r="H40" s="35" t="s">
        <v>8</v>
      </c>
      <c r="I40" s="38"/>
    </row>
    <row r="41" spans="1:13" ht="21" x14ac:dyDescent="0.45">
      <c r="A41" s="14" t="s">
        <v>16</v>
      </c>
      <c r="B41" s="24" t="s">
        <v>672</v>
      </c>
      <c r="C41" s="25">
        <v>1750</v>
      </c>
      <c r="D41" s="25">
        <v>1750</v>
      </c>
      <c r="E41" s="16" t="s">
        <v>5</v>
      </c>
      <c r="F41" s="26" t="s">
        <v>471</v>
      </c>
      <c r="G41" s="26" t="s">
        <v>471</v>
      </c>
      <c r="H41" s="39" t="s">
        <v>6</v>
      </c>
      <c r="I41" s="54" t="s">
        <v>674</v>
      </c>
    </row>
    <row r="42" spans="1:13" ht="21" x14ac:dyDescent="0.45">
      <c r="A42" s="14"/>
      <c r="B42" s="5" t="s">
        <v>673</v>
      </c>
      <c r="C42" s="6"/>
      <c r="D42" s="6"/>
      <c r="E42" s="7"/>
      <c r="F42" s="6">
        <v>1750</v>
      </c>
      <c r="G42" s="6">
        <v>1750</v>
      </c>
      <c r="H42" s="21" t="s">
        <v>7</v>
      </c>
      <c r="I42" s="23">
        <v>24180</v>
      </c>
      <c r="M42" s="56"/>
    </row>
    <row r="43" spans="1:13" ht="21" x14ac:dyDescent="0.45">
      <c r="A43" s="15"/>
      <c r="B43" s="13"/>
      <c r="C43" s="11"/>
      <c r="D43" s="11"/>
      <c r="E43" s="10"/>
      <c r="F43" s="13"/>
      <c r="G43" s="11"/>
      <c r="H43" s="35" t="s">
        <v>8</v>
      </c>
      <c r="I43" s="38"/>
      <c r="M43" s="56"/>
    </row>
    <row r="44" spans="1:13" ht="21" x14ac:dyDescent="0.45">
      <c r="A44" s="22" t="s">
        <v>17</v>
      </c>
      <c r="B44" s="24" t="s">
        <v>675</v>
      </c>
      <c r="C44" s="25">
        <v>1375</v>
      </c>
      <c r="D44" s="25">
        <v>1375</v>
      </c>
      <c r="E44" s="16" t="s">
        <v>5</v>
      </c>
      <c r="F44" s="26" t="s">
        <v>471</v>
      </c>
      <c r="G44" s="26" t="s">
        <v>471</v>
      </c>
      <c r="H44" s="39" t="s">
        <v>6</v>
      </c>
      <c r="I44" s="54" t="s">
        <v>677</v>
      </c>
      <c r="M44" s="56"/>
    </row>
    <row r="45" spans="1:13" ht="21" x14ac:dyDescent="0.45">
      <c r="A45" s="14"/>
      <c r="B45" s="5" t="s">
        <v>676</v>
      </c>
      <c r="C45" s="6"/>
      <c r="D45" s="6"/>
      <c r="E45" s="7"/>
      <c r="F45" s="6">
        <v>1375</v>
      </c>
      <c r="G45" s="6">
        <v>1375</v>
      </c>
      <c r="H45" s="21" t="s">
        <v>7</v>
      </c>
      <c r="I45" s="23">
        <v>24180</v>
      </c>
    </row>
    <row r="46" spans="1:13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  <c r="M46" s="75"/>
    </row>
    <row r="47" spans="1:13" ht="21" x14ac:dyDescent="0.45">
      <c r="A47" s="22" t="s">
        <v>19</v>
      </c>
      <c r="B47" s="24" t="s">
        <v>987</v>
      </c>
      <c r="C47" s="25">
        <v>6130000</v>
      </c>
      <c r="D47" s="25">
        <v>6130000</v>
      </c>
      <c r="E47" s="16" t="s">
        <v>5</v>
      </c>
      <c r="F47" s="26" t="s">
        <v>990</v>
      </c>
      <c r="G47" s="26" t="s">
        <v>990</v>
      </c>
      <c r="H47" s="39" t="s">
        <v>6</v>
      </c>
      <c r="I47" s="27" t="s">
        <v>991</v>
      </c>
    </row>
    <row r="48" spans="1:13" ht="21" x14ac:dyDescent="0.45">
      <c r="A48" s="14"/>
      <c r="B48" s="5" t="s">
        <v>988</v>
      </c>
      <c r="C48" s="6"/>
      <c r="D48" s="6"/>
      <c r="E48" s="7"/>
      <c r="F48" s="6">
        <v>6130000</v>
      </c>
      <c r="G48" s="6">
        <v>6130000</v>
      </c>
      <c r="H48" s="21" t="s">
        <v>7</v>
      </c>
      <c r="I48" s="23">
        <v>24183</v>
      </c>
    </row>
    <row r="49" spans="1:9" ht="21" x14ac:dyDescent="0.45">
      <c r="A49" s="15"/>
      <c r="B49" s="13" t="s">
        <v>989</v>
      </c>
      <c r="C49" s="11"/>
      <c r="D49" s="11"/>
      <c r="E49" s="10"/>
      <c r="F49" s="13"/>
      <c r="G49" s="11"/>
      <c r="H49" s="35" t="s">
        <v>8</v>
      </c>
      <c r="I49" s="38"/>
    </row>
    <row r="50" spans="1:9" ht="21" x14ac:dyDescent="0.45">
      <c r="A50" s="22" t="s">
        <v>93</v>
      </c>
      <c r="B50" s="24" t="s">
        <v>707</v>
      </c>
      <c r="C50" s="25">
        <v>1500</v>
      </c>
      <c r="D50" s="25">
        <v>1500</v>
      </c>
      <c r="E50" s="16" t="s">
        <v>5</v>
      </c>
      <c r="F50" s="26" t="s">
        <v>679</v>
      </c>
      <c r="G50" s="26" t="s">
        <v>679</v>
      </c>
      <c r="H50" s="39" t="s">
        <v>6</v>
      </c>
      <c r="I50" s="54" t="s">
        <v>680</v>
      </c>
    </row>
    <row r="51" spans="1:9" ht="21" x14ac:dyDescent="0.45">
      <c r="A51" s="14"/>
      <c r="B51" s="5" t="s">
        <v>678</v>
      </c>
      <c r="C51" s="6"/>
      <c r="D51" s="6"/>
      <c r="E51" s="7"/>
      <c r="F51" s="6">
        <v>1500</v>
      </c>
      <c r="G51" s="6">
        <v>1500</v>
      </c>
      <c r="H51" s="21" t="s">
        <v>7</v>
      </c>
      <c r="I51" s="23">
        <v>24186</v>
      </c>
    </row>
    <row r="52" spans="1:9" s="43" customFormat="1" ht="21" x14ac:dyDescent="0.45">
      <c r="A52" s="15"/>
      <c r="B52" s="13"/>
      <c r="C52" s="11"/>
      <c r="D52" s="11"/>
      <c r="E52" s="10"/>
      <c r="F52" s="6"/>
      <c r="G52" s="6"/>
      <c r="H52" s="35" t="s">
        <v>8</v>
      </c>
      <c r="I52" s="38"/>
    </row>
    <row r="53" spans="1:9" s="43" customFormat="1" ht="21" x14ac:dyDescent="0.45">
      <c r="A53" s="14" t="s">
        <v>94</v>
      </c>
      <c r="B53" s="24" t="s">
        <v>708</v>
      </c>
      <c r="C53" s="25">
        <v>1000</v>
      </c>
      <c r="D53" s="25">
        <v>1000</v>
      </c>
      <c r="E53" s="16" t="s">
        <v>5</v>
      </c>
      <c r="F53" s="26" t="s">
        <v>681</v>
      </c>
      <c r="G53" s="26" t="s">
        <v>681</v>
      </c>
      <c r="H53" s="39" t="s">
        <v>6</v>
      </c>
      <c r="I53" s="54" t="s">
        <v>682</v>
      </c>
    </row>
    <row r="54" spans="1:9" s="43" customFormat="1" ht="21" x14ac:dyDescent="0.45">
      <c r="A54" s="14"/>
      <c r="B54" s="5" t="s">
        <v>709</v>
      </c>
      <c r="C54" s="6"/>
      <c r="D54" s="6"/>
      <c r="E54" s="7"/>
      <c r="F54" s="6">
        <v>1000</v>
      </c>
      <c r="G54" s="6">
        <v>1000</v>
      </c>
      <c r="H54" s="21" t="s">
        <v>7</v>
      </c>
      <c r="I54" s="23">
        <v>24188</v>
      </c>
    </row>
    <row r="55" spans="1:9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38"/>
    </row>
    <row r="56" spans="1:9" ht="21" x14ac:dyDescent="0.45">
      <c r="A56" s="14" t="s">
        <v>97</v>
      </c>
      <c r="B56" s="24" t="s">
        <v>683</v>
      </c>
      <c r="C56" s="25">
        <v>1250</v>
      </c>
      <c r="D56" s="25">
        <v>1250</v>
      </c>
      <c r="E56" s="16" t="s">
        <v>5</v>
      </c>
      <c r="F56" s="26" t="s">
        <v>471</v>
      </c>
      <c r="G56" s="26" t="s">
        <v>471</v>
      </c>
      <c r="H56" s="39" t="s">
        <v>6</v>
      </c>
      <c r="I56" s="54" t="s">
        <v>685</v>
      </c>
    </row>
    <row r="57" spans="1:9" ht="21" x14ac:dyDescent="0.45">
      <c r="A57" s="14"/>
      <c r="B57" s="5" t="s">
        <v>684</v>
      </c>
      <c r="C57" s="6"/>
      <c r="D57" s="6"/>
      <c r="E57" s="7"/>
      <c r="F57" s="6">
        <v>1250</v>
      </c>
      <c r="G57" s="6">
        <v>1250</v>
      </c>
      <c r="H57" s="21" t="s">
        <v>7</v>
      </c>
      <c r="I57" s="23">
        <v>24188</v>
      </c>
    </row>
    <row r="58" spans="1:9" ht="21" x14ac:dyDescent="0.45">
      <c r="A58" s="15"/>
      <c r="B58" s="13"/>
      <c r="C58" s="11"/>
      <c r="D58" s="11"/>
      <c r="E58" s="10"/>
      <c r="F58" s="13"/>
      <c r="G58" s="11"/>
      <c r="H58" s="35" t="s">
        <v>8</v>
      </c>
      <c r="I58" s="38"/>
    </row>
    <row r="59" spans="1:9" ht="21" x14ac:dyDescent="0.45">
      <c r="A59" s="22" t="s">
        <v>103</v>
      </c>
      <c r="B59" s="24" t="s">
        <v>710</v>
      </c>
      <c r="C59" s="25">
        <v>1000</v>
      </c>
      <c r="D59" s="25">
        <v>1000</v>
      </c>
      <c r="E59" s="16" t="s">
        <v>5</v>
      </c>
      <c r="F59" s="26" t="s">
        <v>461</v>
      </c>
      <c r="G59" s="26" t="s">
        <v>461</v>
      </c>
      <c r="H59" s="39" t="s">
        <v>6</v>
      </c>
      <c r="I59" s="27" t="s">
        <v>686</v>
      </c>
    </row>
    <row r="60" spans="1:9" ht="21" x14ac:dyDescent="0.45">
      <c r="A60" s="14"/>
      <c r="B60" s="5" t="s">
        <v>688</v>
      </c>
      <c r="C60" s="6"/>
      <c r="D60" s="6"/>
      <c r="E60" s="7"/>
      <c r="F60" s="6">
        <v>1000</v>
      </c>
      <c r="G60" s="6">
        <v>1000</v>
      </c>
      <c r="H60" s="21" t="s">
        <v>7</v>
      </c>
      <c r="I60" s="23">
        <v>24193</v>
      </c>
    </row>
    <row r="61" spans="1:9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38"/>
    </row>
    <row r="62" spans="1:9" ht="21" x14ac:dyDescent="0.45">
      <c r="A62" s="14" t="s">
        <v>104</v>
      </c>
      <c r="B62" s="24" t="s">
        <v>687</v>
      </c>
      <c r="C62" s="25">
        <v>640</v>
      </c>
      <c r="D62" s="25">
        <v>640</v>
      </c>
      <c r="E62" s="16" t="s">
        <v>5</v>
      </c>
      <c r="F62" s="26" t="s">
        <v>461</v>
      </c>
      <c r="G62" s="26" t="s">
        <v>461</v>
      </c>
      <c r="H62" s="39" t="s">
        <v>6</v>
      </c>
      <c r="I62" s="27" t="s">
        <v>689</v>
      </c>
    </row>
    <row r="63" spans="1:9" ht="21" x14ac:dyDescent="0.45">
      <c r="A63" s="14"/>
      <c r="B63" s="5" t="s">
        <v>688</v>
      </c>
      <c r="C63" s="6"/>
      <c r="D63" s="6"/>
      <c r="E63" s="7"/>
      <c r="F63" s="6">
        <v>640</v>
      </c>
      <c r="G63" s="6">
        <v>640</v>
      </c>
      <c r="H63" s="21" t="s">
        <v>7</v>
      </c>
      <c r="I63" s="23">
        <v>24193</v>
      </c>
    </row>
    <row r="64" spans="1:9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38"/>
    </row>
    <row r="65" spans="1:13" ht="21" x14ac:dyDescent="0.45">
      <c r="A65" s="14" t="s">
        <v>107</v>
      </c>
      <c r="B65" s="24" t="s">
        <v>690</v>
      </c>
      <c r="C65" s="25">
        <v>4400</v>
      </c>
      <c r="D65" s="25">
        <v>4400</v>
      </c>
      <c r="E65" s="16" t="s">
        <v>5</v>
      </c>
      <c r="F65" s="26" t="s">
        <v>692</v>
      </c>
      <c r="G65" s="26" t="s">
        <v>692</v>
      </c>
      <c r="H65" s="39" t="s">
        <v>6</v>
      </c>
      <c r="I65" s="27" t="s">
        <v>696</v>
      </c>
    </row>
    <row r="66" spans="1:13" ht="21" x14ac:dyDescent="0.45">
      <c r="A66" s="14"/>
      <c r="B66" s="5" t="s">
        <v>691</v>
      </c>
      <c r="C66" s="6"/>
      <c r="D66" s="6"/>
      <c r="E66" s="7"/>
      <c r="F66" s="6">
        <v>4400</v>
      </c>
      <c r="G66" s="6">
        <v>4400</v>
      </c>
      <c r="H66" s="21" t="s">
        <v>7</v>
      </c>
      <c r="I66" s="23">
        <v>24193</v>
      </c>
    </row>
    <row r="67" spans="1:13" ht="21" x14ac:dyDescent="0.45">
      <c r="A67" s="15"/>
      <c r="B67" s="13"/>
      <c r="C67" s="11"/>
      <c r="D67" s="11"/>
      <c r="E67" s="10"/>
      <c r="F67" s="13"/>
      <c r="G67" s="11"/>
      <c r="H67" s="35" t="s">
        <v>8</v>
      </c>
      <c r="I67" s="38"/>
    </row>
    <row r="68" spans="1:13" ht="21" x14ac:dyDescent="0.45">
      <c r="A68" s="22" t="s">
        <v>108</v>
      </c>
      <c r="B68" s="24" t="s">
        <v>693</v>
      </c>
      <c r="C68" s="25">
        <v>1000</v>
      </c>
      <c r="D68" s="25">
        <v>1000</v>
      </c>
      <c r="E68" s="16" t="s">
        <v>5</v>
      </c>
      <c r="F68" s="26" t="s">
        <v>461</v>
      </c>
      <c r="G68" s="26" t="s">
        <v>461</v>
      </c>
      <c r="H68" s="39" t="s">
        <v>6</v>
      </c>
      <c r="I68" s="27" t="s">
        <v>695</v>
      </c>
    </row>
    <row r="69" spans="1:13" ht="21" x14ac:dyDescent="0.45">
      <c r="A69" s="14"/>
      <c r="B69" s="5" t="s">
        <v>694</v>
      </c>
      <c r="C69" s="6"/>
      <c r="D69" s="6"/>
      <c r="E69" s="7"/>
      <c r="F69" s="6">
        <v>1000</v>
      </c>
      <c r="G69" s="6">
        <v>1000</v>
      </c>
      <c r="H69" s="21" t="s">
        <v>7</v>
      </c>
      <c r="I69" s="23">
        <v>24193</v>
      </c>
    </row>
    <row r="70" spans="1:13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  <c r="M70" s="56"/>
    </row>
    <row r="71" spans="1:13" ht="21" x14ac:dyDescent="0.45">
      <c r="A71" s="22" t="s">
        <v>109</v>
      </c>
      <c r="B71" s="24" t="s">
        <v>421</v>
      </c>
      <c r="C71" s="25">
        <v>10600</v>
      </c>
      <c r="D71" s="25">
        <v>10600</v>
      </c>
      <c r="E71" s="16" t="s">
        <v>5</v>
      </c>
      <c r="F71" s="26" t="s">
        <v>625</v>
      </c>
      <c r="G71" s="26" t="s">
        <v>625</v>
      </c>
      <c r="H71" s="39" t="s">
        <v>6</v>
      </c>
      <c r="I71" s="27" t="s">
        <v>699</v>
      </c>
      <c r="M71" s="56"/>
    </row>
    <row r="72" spans="1:13" ht="21" x14ac:dyDescent="0.45">
      <c r="A72" s="14"/>
      <c r="B72" s="5" t="s">
        <v>697</v>
      </c>
      <c r="C72" s="6"/>
      <c r="D72" s="6"/>
      <c r="E72" s="7"/>
      <c r="F72" s="83" t="s">
        <v>626</v>
      </c>
      <c r="G72" s="83" t="s">
        <v>626</v>
      </c>
      <c r="H72" s="21" t="s">
        <v>7</v>
      </c>
      <c r="I72" s="23">
        <v>24193</v>
      </c>
      <c r="M72" s="56"/>
    </row>
    <row r="73" spans="1:13" ht="21" x14ac:dyDescent="0.45">
      <c r="A73" s="15"/>
      <c r="B73" s="13" t="s">
        <v>698</v>
      </c>
      <c r="C73" s="11"/>
      <c r="D73" s="11"/>
      <c r="E73" s="10"/>
      <c r="F73" s="6">
        <v>10600</v>
      </c>
      <c r="G73" s="6">
        <v>10600</v>
      </c>
      <c r="H73" s="35" t="s">
        <v>8</v>
      </c>
      <c r="I73" s="38"/>
    </row>
    <row r="74" spans="1:13" ht="21" x14ac:dyDescent="0.45">
      <c r="A74" s="14" t="s">
        <v>115</v>
      </c>
      <c r="B74" s="24" t="s">
        <v>711</v>
      </c>
      <c r="C74" s="25">
        <v>9000</v>
      </c>
      <c r="D74" s="25">
        <v>9000</v>
      </c>
      <c r="E74" s="16" t="s">
        <v>5</v>
      </c>
      <c r="F74" s="26" t="s">
        <v>701</v>
      </c>
      <c r="G74" s="26" t="s">
        <v>701</v>
      </c>
      <c r="H74" s="39" t="s">
        <v>6</v>
      </c>
      <c r="I74" s="27" t="s">
        <v>702</v>
      </c>
      <c r="M74" s="75"/>
    </row>
    <row r="75" spans="1:13" ht="21" x14ac:dyDescent="0.45">
      <c r="A75" s="14"/>
      <c r="B75" s="5" t="s">
        <v>700</v>
      </c>
      <c r="C75" s="6"/>
      <c r="D75" s="6"/>
      <c r="E75" s="7"/>
      <c r="F75" s="83">
        <v>9000</v>
      </c>
      <c r="G75" s="83">
        <v>9000</v>
      </c>
      <c r="H75" s="21" t="s">
        <v>7</v>
      </c>
      <c r="I75" s="23">
        <v>24193</v>
      </c>
    </row>
    <row r="76" spans="1:13" ht="21" x14ac:dyDescent="0.45">
      <c r="A76" s="15"/>
      <c r="B76" s="13"/>
      <c r="C76" s="11"/>
      <c r="D76" s="11"/>
      <c r="E76" s="10"/>
      <c r="F76" s="11"/>
      <c r="G76" s="11"/>
      <c r="H76" s="35" t="s">
        <v>8</v>
      </c>
      <c r="I76" s="38"/>
    </row>
    <row r="77" spans="1:13" ht="21" x14ac:dyDescent="0.45">
      <c r="A77" s="14" t="s">
        <v>119</v>
      </c>
      <c r="B77" s="24" t="s">
        <v>703</v>
      </c>
      <c r="C77" s="25">
        <v>9354</v>
      </c>
      <c r="D77" s="25">
        <v>9354</v>
      </c>
      <c r="E77" s="16" t="s">
        <v>5</v>
      </c>
      <c r="F77" s="26" t="s">
        <v>701</v>
      </c>
      <c r="G77" s="26" t="s">
        <v>701</v>
      </c>
      <c r="H77" s="39" t="s">
        <v>6</v>
      </c>
      <c r="I77" s="27" t="s">
        <v>705</v>
      </c>
    </row>
    <row r="78" spans="1:13" s="43" customFormat="1" ht="21" x14ac:dyDescent="0.45">
      <c r="A78" s="14"/>
      <c r="B78" s="5" t="s">
        <v>704</v>
      </c>
      <c r="C78" s="6"/>
      <c r="D78" s="6"/>
      <c r="E78" s="7"/>
      <c r="F78" s="6">
        <v>9354</v>
      </c>
      <c r="G78" s="6">
        <v>9354</v>
      </c>
      <c r="H78" s="21" t="s">
        <v>7</v>
      </c>
      <c r="I78" s="23">
        <v>24193</v>
      </c>
    </row>
    <row r="79" spans="1:13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3" s="43" customFormat="1" ht="18" x14ac:dyDescent="0.25">
      <c r="A80" s="1"/>
      <c r="B80" s="1"/>
      <c r="C80" s="1"/>
      <c r="D80" s="1"/>
      <c r="E80" s="1"/>
      <c r="F80" s="1"/>
      <c r="G80" s="1"/>
      <c r="H80" s="1"/>
      <c r="I80" s="1"/>
      <c r="M80" s="106">
        <f>+C77+C74+C71+C68+C65+C62+C59+C56+C53+C50+C47+C44+C41+C38+C35+C32+C29+C26+C23+C20+C17+C14+C11+C8</f>
        <v>6326449</v>
      </c>
    </row>
    <row r="83" spans="4:10" x14ac:dyDescent="0.2">
      <c r="D83" s="56"/>
    </row>
    <row r="84" spans="4:10" x14ac:dyDescent="0.2">
      <c r="D84" s="56"/>
    </row>
    <row r="85" spans="4:10" x14ac:dyDescent="0.2">
      <c r="D85" s="56"/>
    </row>
    <row r="87" spans="4:10" x14ac:dyDescent="0.2">
      <c r="D87" s="75"/>
    </row>
    <row r="88" spans="4:10" ht="21" x14ac:dyDescent="0.45">
      <c r="J88" s="11"/>
    </row>
    <row r="90" spans="4:10" x14ac:dyDescent="0.2">
      <c r="D90" s="56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219" workbookViewId="0">
      <selection activeCell="H236" sqref="A236:I240"/>
    </sheetView>
  </sheetViews>
  <sheetFormatPr defaultRowHeight="14.25" x14ac:dyDescent="0.2"/>
  <cols>
    <col min="1" max="1" width="4.75" style="1" customWidth="1"/>
    <col min="2" max="2" width="33.75" style="1" customWidth="1"/>
    <col min="3" max="3" width="11" style="1" customWidth="1"/>
    <col min="4" max="4" width="10.5" style="1" customWidth="1"/>
    <col min="5" max="5" width="10.875" style="1" customWidth="1"/>
    <col min="6" max="6" width="19.625" style="1" customWidth="1"/>
    <col min="7" max="7" width="18.125" style="1" customWidth="1"/>
    <col min="8" max="8" width="18.375" style="1" customWidth="1"/>
    <col min="9" max="9" width="15" style="1" customWidth="1"/>
    <col min="10" max="11" width="9" style="1"/>
    <col min="12" max="12" width="13.125" style="1" bestFit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713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862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84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84" t="s">
        <v>28</v>
      </c>
    </row>
    <row r="6" spans="1:12" s="43" customFormat="1" ht="21" x14ac:dyDescent="0.45">
      <c r="A6" s="85" t="s">
        <v>2</v>
      </c>
      <c r="B6" s="147"/>
      <c r="C6" s="3" t="s">
        <v>22</v>
      </c>
      <c r="D6" s="147"/>
      <c r="E6" s="147"/>
      <c r="F6" s="44" t="s">
        <v>3</v>
      </c>
      <c r="G6" s="85" t="s">
        <v>25</v>
      </c>
      <c r="H6" s="150"/>
      <c r="I6" s="3" t="s">
        <v>29</v>
      </c>
    </row>
    <row r="7" spans="1:12" s="43" customFormat="1" ht="21" x14ac:dyDescent="0.45">
      <c r="A7" s="86"/>
      <c r="B7" s="148"/>
      <c r="C7" s="4" t="s">
        <v>4</v>
      </c>
      <c r="D7" s="86" t="s">
        <v>4</v>
      </c>
      <c r="E7" s="148"/>
      <c r="F7" s="86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714</v>
      </c>
      <c r="C8" s="66">
        <v>76800</v>
      </c>
      <c r="D8" s="66">
        <v>76800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757</v>
      </c>
    </row>
    <row r="9" spans="1:12" ht="21" x14ac:dyDescent="0.45">
      <c r="A9" s="14"/>
      <c r="B9" s="5"/>
      <c r="C9" s="6"/>
      <c r="D9" s="6"/>
      <c r="E9" s="7"/>
      <c r="F9" s="6">
        <v>76800</v>
      </c>
      <c r="G9" s="6">
        <v>76800</v>
      </c>
      <c r="H9" s="21" t="s">
        <v>7</v>
      </c>
      <c r="I9" s="23">
        <v>24200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2" ht="21" x14ac:dyDescent="0.45">
      <c r="A11" s="22" t="s">
        <v>10</v>
      </c>
      <c r="B11" s="24" t="s">
        <v>717</v>
      </c>
      <c r="C11" s="25">
        <v>1500</v>
      </c>
      <c r="D11" s="25">
        <v>1500</v>
      </c>
      <c r="E11" s="16" t="s">
        <v>5</v>
      </c>
      <c r="F11" s="26" t="s">
        <v>461</v>
      </c>
      <c r="G11" s="26" t="s">
        <v>461</v>
      </c>
      <c r="H11" s="39" t="s">
        <v>6</v>
      </c>
      <c r="I11" s="27" t="s">
        <v>720</v>
      </c>
      <c r="L11" s="68"/>
    </row>
    <row r="12" spans="1:12" ht="21" x14ac:dyDescent="0.45">
      <c r="A12" s="14"/>
      <c r="B12" s="5" t="s">
        <v>718</v>
      </c>
      <c r="C12" s="6"/>
      <c r="D12" s="6"/>
      <c r="E12" s="7"/>
      <c r="F12" s="6">
        <v>1500</v>
      </c>
      <c r="G12" s="6">
        <v>1500</v>
      </c>
      <c r="H12" s="21" t="s">
        <v>7</v>
      </c>
      <c r="I12" s="23">
        <v>24200</v>
      </c>
    </row>
    <row r="13" spans="1:12" ht="21" x14ac:dyDescent="0.45">
      <c r="A13" s="15"/>
      <c r="B13" s="13" t="s">
        <v>719</v>
      </c>
      <c r="C13" s="11"/>
      <c r="D13" s="11"/>
      <c r="E13" s="10"/>
      <c r="F13" s="11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84</v>
      </c>
      <c r="C14" s="25">
        <v>42000</v>
      </c>
      <c r="D14" s="25">
        <v>42000</v>
      </c>
      <c r="E14" s="16" t="s">
        <v>5</v>
      </c>
      <c r="F14" s="26" t="s">
        <v>82</v>
      </c>
      <c r="G14" s="26" t="s">
        <v>82</v>
      </c>
      <c r="H14" s="39" t="s">
        <v>6</v>
      </c>
      <c r="I14" s="27" t="s">
        <v>716</v>
      </c>
      <c r="K14" s="68"/>
    </row>
    <row r="15" spans="1:12" ht="21" x14ac:dyDescent="0.45">
      <c r="A15" s="14"/>
      <c r="B15" s="5" t="s">
        <v>715</v>
      </c>
      <c r="C15" s="6"/>
      <c r="D15" s="6"/>
      <c r="E15" s="7"/>
      <c r="F15" s="6">
        <v>42000</v>
      </c>
      <c r="G15" s="6">
        <v>42000</v>
      </c>
      <c r="H15" s="21" t="s">
        <v>7</v>
      </c>
      <c r="I15" s="23">
        <v>24200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38"/>
    </row>
    <row r="17" spans="1:11" ht="21" x14ac:dyDescent="0.45">
      <c r="A17" s="22" t="s">
        <v>73</v>
      </c>
      <c r="B17" s="24" t="s">
        <v>84</v>
      </c>
      <c r="C17" s="25">
        <v>42000</v>
      </c>
      <c r="D17" s="25">
        <v>42000</v>
      </c>
      <c r="E17" s="16" t="s">
        <v>5</v>
      </c>
      <c r="F17" s="26" t="s">
        <v>85</v>
      </c>
      <c r="G17" s="26" t="s">
        <v>85</v>
      </c>
      <c r="H17" s="39" t="s">
        <v>6</v>
      </c>
      <c r="I17" s="27" t="s">
        <v>721</v>
      </c>
      <c r="K17" s="68"/>
    </row>
    <row r="18" spans="1:11" ht="21" x14ac:dyDescent="0.45">
      <c r="A18" s="14"/>
      <c r="B18" s="5" t="s">
        <v>715</v>
      </c>
      <c r="C18" s="6"/>
      <c r="D18" s="6"/>
      <c r="E18" s="7"/>
      <c r="F18" s="6">
        <v>42000</v>
      </c>
      <c r="G18" s="6">
        <v>42000</v>
      </c>
      <c r="H18" s="21" t="s">
        <v>7</v>
      </c>
      <c r="I18" s="23">
        <v>24200</v>
      </c>
    </row>
    <row r="19" spans="1:11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1" ht="21" x14ac:dyDescent="0.45">
      <c r="A20" s="76" t="s">
        <v>75</v>
      </c>
      <c r="B20" s="24" t="s">
        <v>84</v>
      </c>
      <c r="C20" s="25">
        <v>42000</v>
      </c>
      <c r="D20" s="25">
        <v>42000</v>
      </c>
      <c r="E20" s="16" t="s">
        <v>5</v>
      </c>
      <c r="F20" s="26" t="s">
        <v>90</v>
      </c>
      <c r="G20" s="26" t="s">
        <v>90</v>
      </c>
      <c r="H20" s="39" t="s">
        <v>6</v>
      </c>
      <c r="I20" s="27" t="s">
        <v>722</v>
      </c>
    </row>
    <row r="21" spans="1:11" ht="21" x14ac:dyDescent="0.45">
      <c r="A21" s="14"/>
      <c r="B21" s="5" t="s">
        <v>715</v>
      </c>
      <c r="C21" s="6"/>
      <c r="D21" s="6"/>
      <c r="E21" s="7"/>
      <c r="F21" s="6">
        <v>42000</v>
      </c>
      <c r="G21" s="6">
        <v>42000</v>
      </c>
      <c r="H21" s="21" t="s">
        <v>7</v>
      </c>
      <c r="I21" s="23">
        <v>24200</v>
      </c>
    </row>
    <row r="22" spans="1:11" ht="21" x14ac:dyDescent="0.45">
      <c r="A22" s="15"/>
      <c r="B22" s="13"/>
      <c r="C22" s="11"/>
      <c r="D22" s="11"/>
      <c r="E22" s="10"/>
      <c r="F22" s="11"/>
      <c r="G22" s="11"/>
      <c r="H22" s="35" t="s">
        <v>8</v>
      </c>
      <c r="I22" s="38"/>
    </row>
    <row r="23" spans="1:11" ht="21" x14ac:dyDescent="0.45">
      <c r="A23" s="22" t="s">
        <v>9</v>
      </c>
      <c r="B23" s="24" t="s">
        <v>84</v>
      </c>
      <c r="C23" s="25">
        <v>42000</v>
      </c>
      <c r="D23" s="25">
        <v>42000</v>
      </c>
      <c r="E23" s="16" t="s">
        <v>5</v>
      </c>
      <c r="F23" s="26" t="s">
        <v>723</v>
      </c>
      <c r="G23" s="26" t="s">
        <v>723</v>
      </c>
      <c r="H23" s="39" t="s">
        <v>6</v>
      </c>
      <c r="I23" s="27" t="s">
        <v>724</v>
      </c>
    </row>
    <row r="24" spans="1:11" ht="21" x14ac:dyDescent="0.45">
      <c r="A24" s="14"/>
      <c r="B24" s="5" t="s">
        <v>715</v>
      </c>
      <c r="C24" s="6"/>
      <c r="D24" s="6"/>
      <c r="E24" s="7"/>
      <c r="F24" s="6">
        <v>42000</v>
      </c>
      <c r="G24" s="6">
        <v>42000</v>
      </c>
      <c r="H24" s="21" t="s">
        <v>7</v>
      </c>
      <c r="I24" s="23">
        <v>24200</v>
      </c>
    </row>
    <row r="25" spans="1:11" ht="21" x14ac:dyDescent="0.45">
      <c r="A25" s="15"/>
      <c r="B25" s="13"/>
      <c r="C25" s="11"/>
      <c r="D25" s="11"/>
      <c r="E25" s="10"/>
      <c r="F25" s="11"/>
      <c r="G25" s="11"/>
      <c r="H25" s="35" t="s">
        <v>8</v>
      </c>
      <c r="I25" s="38"/>
    </row>
    <row r="26" spans="1:11" ht="21" x14ac:dyDescent="0.45">
      <c r="A26" s="22" t="s">
        <v>11</v>
      </c>
      <c r="B26" s="24" t="s">
        <v>84</v>
      </c>
      <c r="C26" s="25">
        <v>42000</v>
      </c>
      <c r="D26" s="25">
        <v>42000</v>
      </c>
      <c r="E26" s="16" t="s">
        <v>5</v>
      </c>
      <c r="F26" s="26" t="s">
        <v>98</v>
      </c>
      <c r="G26" s="26" t="s">
        <v>98</v>
      </c>
      <c r="H26" s="39" t="s">
        <v>6</v>
      </c>
      <c r="I26" s="27" t="s">
        <v>725</v>
      </c>
    </row>
    <row r="27" spans="1:11" s="43" customFormat="1" ht="21" x14ac:dyDescent="0.45">
      <c r="A27" s="14"/>
      <c r="B27" s="5" t="s">
        <v>715</v>
      </c>
      <c r="C27" s="6"/>
      <c r="D27" s="6"/>
      <c r="E27" s="7"/>
      <c r="F27" s="6">
        <v>42000</v>
      </c>
      <c r="G27" s="6">
        <v>42000</v>
      </c>
      <c r="H27" s="21" t="s">
        <v>7</v>
      </c>
      <c r="I27" s="23">
        <v>24200</v>
      </c>
    </row>
    <row r="28" spans="1:11" s="43" customFormat="1" ht="21" x14ac:dyDescent="0.45">
      <c r="A28" s="15"/>
      <c r="B28" s="13"/>
      <c r="C28" s="11"/>
      <c r="D28" s="11"/>
      <c r="E28" s="10"/>
      <c r="F28" s="11"/>
      <c r="G28" s="11"/>
      <c r="H28" s="35" t="s">
        <v>8</v>
      </c>
      <c r="I28" s="38"/>
    </row>
    <row r="29" spans="1:11" s="43" customFormat="1" ht="21" x14ac:dyDescent="0.45">
      <c r="A29" s="14" t="s">
        <v>12</v>
      </c>
      <c r="B29" s="24" t="s">
        <v>84</v>
      </c>
      <c r="C29" s="25">
        <v>42000</v>
      </c>
      <c r="D29" s="25">
        <v>42000</v>
      </c>
      <c r="E29" s="16" t="s">
        <v>5</v>
      </c>
      <c r="F29" s="26" t="s">
        <v>89</v>
      </c>
      <c r="G29" s="26" t="s">
        <v>89</v>
      </c>
      <c r="H29" s="39" t="s">
        <v>6</v>
      </c>
      <c r="I29" s="27" t="s">
        <v>726</v>
      </c>
    </row>
    <row r="30" spans="1:11" ht="21" x14ac:dyDescent="0.45">
      <c r="A30" s="14"/>
      <c r="B30" s="5" t="s">
        <v>715</v>
      </c>
      <c r="C30" s="6"/>
      <c r="D30" s="6"/>
      <c r="E30" s="7"/>
      <c r="F30" s="6">
        <v>42000</v>
      </c>
      <c r="G30" s="6">
        <v>42000</v>
      </c>
      <c r="H30" s="21" t="s">
        <v>7</v>
      </c>
      <c r="I30" s="23">
        <v>24200</v>
      </c>
    </row>
    <row r="31" spans="1:11" ht="21" x14ac:dyDescent="0.45">
      <c r="A31" s="15"/>
      <c r="B31" s="13"/>
      <c r="C31" s="11"/>
      <c r="D31" s="11"/>
      <c r="E31" s="10"/>
      <c r="F31" s="11"/>
      <c r="G31" s="11"/>
      <c r="H31" s="35" t="s">
        <v>8</v>
      </c>
      <c r="I31" s="38"/>
    </row>
    <row r="32" spans="1:11" ht="21" x14ac:dyDescent="0.45">
      <c r="A32" s="14" t="s">
        <v>13</v>
      </c>
      <c r="B32" s="24" t="s">
        <v>84</v>
      </c>
      <c r="C32" s="25">
        <v>42000</v>
      </c>
      <c r="D32" s="25">
        <v>42000</v>
      </c>
      <c r="E32" s="16" t="s">
        <v>5</v>
      </c>
      <c r="F32" s="26" t="s">
        <v>86</v>
      </c>
      <c r="G32" s="26" t="s">
        <v>86</v>
      </c>
      <c r="H32" s="39" t="s">
        <v>6</v>
      </c>
      <c r="I32" s="27" t="s">
        <v>727</v>
      </c>
    </row>
    <row r="33" spans="1:12" ht="21" x14ac:dyDescent="0.45">
      <c r="A33" s="14"/>
      <c r="B33" s="5" t="s">
        <v>715</v>
      </c>
      <c r="C33" s="6"/>
      <c r="D33" s="6"/>
      <c r="E33" s="7"/>
      <c r="F33" s="6">
        <v>42000</v>
      </c>
      <c r="G33" s="6">
        <v>42000</v>
      </c>
      <c r="H33" s="21" t="s">
        <v>7</v>
      </c>
      <c r="I33" s="23">
        <v>24200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38"/>
    </row>
    <row r="35" spans="1:12" ht="21" x14ac:dyDescent="0.45">
      <c r="A35" s="14" t="s">
        <v>14</v>
      </c>
      <c r="B35" s="24" t="s">
        <v>84</v>
      </c>
      <c r="C35" s="25">
        <v>42000</v>
      </c>
      <c r="D35" s="25">
        <v>42000</v>
      </c>
      <c r="E35" s="16" t="s">
        <v>5</v>
      </c>
      <c r="F35" s="26" t="s">
        <v>728</v>
      </c>
      <c r="G35" s="26" t="s">
        <v>728</v>
      </c>
      <c r="H35" s="39" t="s">
        <v>6</v>
      </c>
      <c r="I35" s="27" t="s">
        <v>729</v>
      </c>
      <c r="L35" s="56"/>
    </row>
    <row r="36" spans="1:12" ht="21" x14ac:dyDescent="0.45">
      <c r="A36" s="14"/>
      <c r="B36" s="5" t="s">
        <v>715</v>
      </c>
      <c r="C36" s="6"/>
      <c r="D36" s="6"/>
      <c r="E36" s="7"/>
      <c r="F36" s="6">
        <v>42000</v>
      </c>
      <c r="G36" s="6">
        <v>42000</v>
      </c>
      <c r="H36" s="21" t="s">
        <v>7</v>
      </c>
      <c r="I36" s="23">
        <v>24200</v>
      </c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38"/>
    </row>
    <row r="38" spans="1:12" ht="21" x14ac:dyDescent="0.45">
      <c r="A38" s="14" t="s">
        <v>15</v>
      </c>
      <c r="B38" s="24" t="s">
        <v>84</v>
      </c>
      <c r="C38" s="25">
        <v>42000</v>
      </c>
      <c r="D38" s="25">
        <v>42000</v>
      </c>
      <c r="E38" s="16" t="s">
        <v>5</v>
      </c>
      <c r="F38" s="26" t="s">
        <v>730</v>
      </c>
      <c r="G38" s="26" t="s">
        <v>730</v>
      </c>
      <c r="H38" s="39" t="s">
        <v>6</v>
      </c>
      <c r="I38" s="27" t="s">
        <v>731</v>
      </c>
    </row>
    <row r="39" spans="1:12" ht="21" x14ac:dyDescent="0.45">
      <c r="A39" s="14"/>
      <c r="B39" s="5" t="s">
        <v>715</v>
      </c>
      <c r="C39" s="6"/>
      <c r="D39" s="6"/>
      <c r="E39" s="7"/>
      <c r="F39" s="6">
        <v>42000</v>
      </c>
      <c r="G39" s="6">
        <v>42000</v>
      </c>
      <c r="H39" s="21" t="s">
        <v>7</v>
      </c>
      <c r="I39" s="23">
        <v>24200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38"/>
    </row>
    <row r="41" spans="1:12" ht="21" x14ac:dyDescent="0.45">
      <c r="A41" s="14" t="s">
        <v>16</v>
      </c>
      <c r="B41" s="24" t="s">
        <v>84</v>
      </c>
      <c r="C41" s="25">
        <v>42000</v>
      </c>
      <c r="D41" s="25">
        <v>42000</v>
      </c>
      <c r="E41" s="16" t="s">
        <v>5</v>
      </c>
      <c r="F41" s="26" t="s">
        <v>87</v>
      </c>
      <c r="G41" s="26" t="s">
        <v>87</v>
      </c>
      <c r="H41" s="39" t="s">
        <v>6</v>
      </c>
      <c r="I41" s="27" t="s">
        <v>732</v>
      </c>
    </row>
    <row r="42" spans="1:12" ht="21" x14ac:dyDescent="0.45">
      <c r="A42" s="14"/>
      <c r="B42" s="5" t="s">
        <v>715</v>
      </c>
      <c r="C42" s="6"/>
      <c r="D42" s="6"/>
      <c r="E42" s="7"/>
      <c r="F42" s="6">
        <v>42000</v>
      </c>
      <c r="G42" s="6">
        <v>42000</v>
      </c>
      <c r="H42" s="21" t="s">
        <v>7</v>
      </c>
      <c r="I42" s="23">
        <v>24200</v>
      </c>
      <c r="L42" s="56"/>
    </row>
    <row r="43" spans="1:12" ht="21" x14ac:dyDescent="0.45">
      <c r="A43" s="15"/>
      <c r="B43" s="13"/>
      <c r="C43" s="11"/>
      <c r="D43" s="11"/>
      <c r="E43" s="10"/>
      <c r="F43" s="11"/>
      <c r="G43" s="11"/>
      <c r="H43" s="35" t="s">
        <v>8</v>
      </c>
      <c r="I43" s="38"/>
      <c r="L43" s="56"/>
    </row>
    <row r="44" spans="1:12" ht="21" x14ac:dyDescent="0.45">
      <c r="A44" s="22" t="s">
        <v>17</v>
      </c>
      <c r="B44" s="24" t="s">
        <v>65</v>
      </c>
      <c r="C44" s="25">
        <v>42000</v>
      </c>
      <c r="D44" s="25">
        <v>42000</v>
      </c>
      <c r="E44" s="16" t="s">
        <v>5</v>
      </c>
      <c r="F44" s="26" t="s">
        <v>734</v>
      </c>
      <c r="G44" s="26" t="s">
        <v>734</v>
      </c>
      <c r="H44" s="39" t="s">
        <v>6</v>
      </c>
      <c r="I44" s="27" t="s">
        <v>735</v>
      </c>
      <c r="L44" s="56"/>
    </row>
    <row r="45" spans="1:12" ht="21" x14ac:dyDescent="0.45">
      <c r="A45" s="14"/>
      <c r="B45" s="5" t="s">
        <v>733</v>
      </c>
      <c r="C45" s="6"/>
      <c r="D45" s="6"/>
      <c r="E45" s="7"/>
      <c r="F45" s="6">
        <v>42000</v>
      </c>
      <c r="G45" s="6">
        <v>42000</v>
      </c>
      <c r="H45" s="21" t="s">
        <v>7</v>
      </c>
      <c r="I45" s="23">
        <v>24200</v>
      </c>
    </row>
    <row r="46" spans="1:12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  <c r="L46" s="75"/>
    </row>
    <row r="47" spans="1:12" ht="21" x14ac:dyDescent="0.45">
      <c r="A47" s="22" t="s">
        <v>19</v>
      </c>
      <c r="B47" s="24" t="s">
        <v>65</v>
      </c>
      <c r="C47" s="25">
        <v>42000</v>
      </c>
      <c r="D47" s="25">
        <v>42000</v>
      </c>
      <c r="E47" s="16" t="s">
        <v>5</v>
      </c>
      <c r="F47" s="26" t="s">
        <v>737</v>
      </c>
      <c r="G47" s="26" t="s">
        <v>737</v>
      </c>
      <c r="H47" s="39" t="s">
        <v>6</v>
      </c>
      <c r="I47" s="27" t="s">
        <v>738</v>
      </c>
    </row>
    <row r="48" spans="1:12" ht="21" x14ac:dyDescent="0.45">
      <c r="A48" s="14"/>
      <c r="B48" s="5" t="s">
        <v>736</v>
      </c>
      <c r="C48" s="6"/>
      <c r="D48" s="6"/>
      <c r="E48" s="7"/>
      <c r="F48" s="6">
        <v>42000</v>
      </c>
      <c r="G48" s="6">
        <v>42000</v>
      </c>
      <c r="H48" s="21" t="s">
        <v>7</v>
      </c>
      <c r="I48" s="23">
        <v>24200</v>
      </c>
    </row>
    <row r="49" spans="1:9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9" ht="21" x14ac:dyDescent="0.45">
      <c r="A50" s="14" t="s">
        <v>93</v>
      </c>
      <c r="B50" s="24" t="s">
        <v>70</v>
      </c>
      <c r="C50" s="25">
        <v>42000</v>
      </c>
      <c r="D50" s="25">
        <v>42000</v>
      </c>
      <c r="E50" s="16" t="s">
        <v>5</v>
      </c>
      <c r="F50" s="26" t="s">
        <v>72</v>
      </c>
      <c r="G50" s="26" t="s">
        <v>72</v>
      </c>
      <c r="H50" s="39" t="s">
        <v>6</v>
      </c>
      <c r="I50" s="27" t="s">
        <v>739</v>
      </c>
    </row>
    <row r="51" spans="1:9" ht="21" x14ac:dyDescent="0.45">
      <c r="A51" s="14"/>
      <c r="B51" s="5" t="s">
        <v>733</v>
      </c>
      <c r="C51" s="6"/>
      <c r="D51" s="6"/>
      <c r="E51" s="7"/>
      <c r="F51" s="6">
        <v>42000</v>
      </c>
      <c r="G51" s="6">
        <v>42000</v>
      </c>
      <c r="H51" s="21" t="s">
        <v>7</v>
      </c>
      <c r="I51" s="23">
        <v>24200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38"/>
    </row>
    <row r="53" spans="1:9" s="43" customFormat="1" ht="21" x14ac:dyDescent="0.45">
      <c r="A53" s="14" t="s">
        <v>94</v>
      </c>
      <c r="B53" s="24" t="s">
        <v>70</v>
      </c>
      <c r="C53" s="25">
        <v>42000</v>
      </c>
      <c r="D53" s="25">
        <v>42000</v>
      </c>
      <c r="E53" s="16" t="s">
        <v>5</v>
      </c>
      <c r="F53" s="26" t="s">
        <v>74</v>
      </c>
      <c r="G53" s="26" t="s">
        <v>74</v>
      </c>
      <c r="H53" s="39" t="s">
        <v>6</v>
      </c>
      <c r="I53" s="27" t="s">
        <v>740</v>
      </c>
    </row>
    <row r="54" spans="1:9" s="43" customFormat="1" ht="21" x14ac:dyDescent="0.45">
      <c r="A54" s="14"/>
      <c r="B54" s="5" t="s">
        <v>736</v>
      </c>
      <c r="C54" s="6"/>
      <c r="D54" s="6"/>
      <c r="E54" s="7"/>
      <c r="F54" s="6">
        <v>42000</v>
      </c>
      <c r="G54" s="6">
        <v>42000</v>
      </c>
      <c r="H54" s="21" t="s">
        <v>7</v>
      </c>
      <c r="I54" s="23">
        <v>24200</v>
      </c>
    </row>
    <row r="55" spans="1:9" ht="21" x14ac:dyDescent="0.45">
      <c r="A55" s="15"/>
      <c r="B55" s="13"/>
      <c r="C55" s="11"/>
      <c r="D55" s="11"/>
      <c r="E55" s="10"/>
      <c r="F55" s="13"/>
      <c r="G55" s="11"/>
      <c r="H55" s="35" t="s">
        <v>8</v>
      </c>
      <c r="I55" s="38"/>
    </row>
    <row r="56" spans="1:9" ht="21" x14ac:dyDescent="0.45">
      <c r="A56" s="22" t="s">
        <v>97</v>
      </c>
      <c r="B56" s="24" t="s">
        <v>78</v>
      </c>
      <c r="C56" s="25">
        <v>42000</v>
      </c>
      <c r="D56" s="25">
        <v>42000</v>
      </c>
      <c r="E56" s="16" t="s">
        <v>5</v>
      </c>
      <c r="F56" s="26" t="s">
        <v>77</v>
      </c>
      <c r="G56" s="26" t="s">
        <v>77</v>
      </c>
      <c r="H56" s="39" t="s">
        <v>6</v>
      </c>
      <c r="I56" s="27" t="s">
        <v>742</v>
      </c>
    </row>
    <row r="57" spans="1:9" ht="21" x14ac:dyDescent="0.45">
      <c r="A57" s="14"/>
      <c r="B57" s="5" t="s">
        <v>741</v>
      </c>
      <c r="C57" s="6"/>
      <c r="D57" s="6"/>
      <c r="E57" s="7"/>
      <c r="F57" s="6">
        <v>42000</v>
      </c>
      <c r="G57" s="6">
        <v>42000</v>
      </c>
      <c r="H57" s="21" t="s">
        <v>7</v>
      </c>
      <c r="I57" s="23">
        <v>24200</v>
      </c>
    </row>
    <row r="58" spans="1:9" ht="21" x14ac:dyDescent="0.45">
      <c r="A58" s="15"/>
      <c r="B58" s="13"/>
      <c r="C58" s="11"/>
      <c r="D58" s="11"/>
      <c r="E58" s="10"/>
      <c r="F58" s="13"/>
      <c r="G58" s="11"/>
      <c r="H58" s="35" t="s">
        <v>8</v>
      </c>
      <c r="I58" s="38"/>
    </row>
    <row r="59" spans="1:9" ht="21" x14ac:dyDescent="0.45">
      <c r="A59" s="14" t="s">
        <v>103</v>
      </c>
      <c r="B59" s="24" t="s">
        <v>744</v>
      </c>
      <c r="C59" s="25">
        <v>42000</v>
      </c>
      <c r="D59" s="25">
        <v>42000</v>
      </c>
      <c r="E59" s="16" t="s">
        <v>5</v>
      </c>
      <c r="F59" s="26" t="s">
        <v>80</v>
      </c>
      <c r="G59" s="26" t="s">
        <v>80</v>
      </c>
      <c r="H59" s="39" t="s">
        <v>6</v>
      </c>
      <c r="I59" s="27" t="s">
        <v>745</v>
      </c>
    </row>
    <row r="60" spans="1:9" ht="21" x14ac:dyDescent="0.45">
      <c r="A60" s="14"/>
      <c r="B60" s="5" t="s">
        <v>743</v>
      </c>
      <c r="C60" s="6"/>
      <c r="D60" s="6"/>
      <c r="E60" s="7"/>
      <c r="F60" s="6">
        <v>42000</v>
      </c>
      <c r="G60" s="6">
        <v>42000</v>
      </c>
      <c r="H60" s="21" t="s">
        <v>7</v>
      </c>
      <c r="I60" s="23">
        <v>24200</v>
      </c>
    </row>
    <row r="61" spans="1:9" ht="21" x14ac:dyDescent="0.45">
      <c r="A61" s="15"/>
      <c r="B61" s="13"/>
      <c r="C61" s="11"/>
      <c r="D61" s="11"/>
      <c r="E61" s="10"/>
      <c r="F61" s="13"/>
      <c r="G61" s="11"/>
      <c r="H61" s="35" t="s">
        <v>8</v>
      </c>
      <c r="I61" s="38"/>
    </row>
    <row r="62" spans="1:9" ht="21" x14ac:dyDescent="0.45">
      <c r="A62" s="14" t="s">
        <v>104</v>
      </c>
      <c r="B62" s="24" t="s">
        <v>744</v>
      </c>
      <c r="C62" s="25">
        <v>42000</v>
      </c>
      <c r="D62" s="25">
        <v>42000</v>
      </c>
      <c r="E62" s="16" t="s">
        <v>5</v>
      </c>
      <c r="F62" s="26" t="s">
        <v>747</v>
      </c>
      <c r="G62" s="26" t="s">
        <v>747</v>
      </c>
      <c r="H62" s="39" t="s">
        <v>6</v>
      </c>
      <c r="I62" s="27" t="s">
        <v>746</v>
      </c>
    </row>
    <row r="63" spans="1:9" ht="21" x14ac:dyDescent="0.45">
      <c r="A63" s="14"/>
      <c r="B63" s="5" t="s">
        <v>743</v>
      </c>
      <c r="C63" s="6"/>
      <c r="D63" s="6"/>
      <c r="E63" s="7"/>
      <c r="F63" s="6">
        <v>42000</v>
      </c>
      <c r="G63" s="6">
        <v>42000</v>
      </c>
      <c r="H63" s="21" t="s">
        <v>7</v>
      </c>
      <c r="I63" s="23">
        <v>24200</v>
      </c>
    </row>
    <row r="64" spans="1:9" ht="21" x14ac:dyDescent="0.45">
      <c r="A64" s="15"/>
      <c r="B64" s="13"/>
      <c r="C64" s="11"/>
      <c r="D64" s="11"/>
      <c r="E64" s="10"/>
      <c r="F64" s="13"/>
      <c r="G64" s="11"/>
      <c r="H64" s="35" t="s">
        <v>8</v>
      </c>
      <c r="I64" s="38"/>
    </row>
    <row r="65" spans="1:12" ht="21" x14ac:dyDescent="0.45">
      <c r="A65" s="22" t="s">
        <v>107</v>
      </c>
      <c r="B65" s="24" t="s">
        <v>127</v>
      </c>
      <c r="C65" s="25">
        <v>42000</v>
      </c>
      <c r="D65" s="25">
        <v>42000</v>
      </c>
      <c r="E65" s="16" t="s">
        <v>5</v>
      </c>
      <c r="F65" s="26" t="s">
        <v>129</v>
      </c>
      <c r="G65" s="26" t="s">
        <v>129</v>
      </c>
      <c r="H65" s="39" t="s">
        <v>6</v>
      </c>
      <c r="I65" s="27" t="s">
        <v>749</v>
      </c>
    </row>
    <row r="66" spans="1:12" ht="21" x14ac:dyDescent="0.45">
      <c r="A66" s="14"/>
      <c r="B66" s="5" t="s">
        <v>748</v>
      </c>
      <c r="C66" s="6"/>
      <c r="D66" s="6"/>
      <c r="E66" s="7"/>
      <c r="F66" s="6">
        <v>42000</v>
      </c>
      <c r="G66" s="6">
        <v>42000</v>
      </c>
      <c r="H66" s="21" t="s">
        <v>7</v>
      </c>
      <c r="I66" s="23">
        <v>24200</v>
      </c>
    </row>
    <row r="67" spans="1:12" ht="21" x14ac:dyDescent="0.45">
      <c r="A67" s="15"/>
      <c r="B67" s="13"/>
      <c r="C67" s="11"/>
      <c r="D67" s="11"/>
      <c r="E67" s="10"/>
      <c r="F67" s="13"/>
      <c r="G67" s="11"/>
      <c r="H67" s="35" t="s">
        <v>8</v>
      </c>
      <c r="I67" s="38"/>
      <c r="L67" s="56"/>
    </row>
    <row r="68" spans="1:12" ht="21" x14ac:dyDescent="0.45">
      <c r="A68" s="22" t="s">
        <v>108</v>
      </c>
      <c r="B68" s="24" t="s">
        <v>127</v>
      </c>
      <c r="C68" s="25">
        <v>42000</v>
      </c>
      <c r="D68" s="25">
        <v>42000</v>
      </c>
      <c r="E68" s="16" t="s">
        <v>5</v>
      </c>
      <c r="F68" s="26" t="s">
        <v>140</v>
      </c>
      <c r="G68" s="26" t="s">
        <v>140</v>
      </c>
      <c r="H68" s="39" t="s">
        <v>6</v>
      </c>
      <c r="I68" s="27" t="s">
        <v>750</v>
      </c>
      <c r="L68" s="56"/>
    </row>
    <row r="69" spans="1:12" ht="21" x14ac:dyDescent="0.45">
      <c r="A69" s="14"/>
      <c r="B69" s="5" t="s">
        <v>748</v>
      </c>
      <c r="C69" s="6"/>
      <c r="D69" s="6"/>
      <c r="E69" s="7"/>
      <c r="F69" s="6">
        <v>42000</v>
      </c>
      <c r="G69" s="6">
        <v>42000</v>
      </c>
      <c r="H69" s="21" t="s">
        <v>7</v>
      </c>
      <c r="I69" s="23">
        <v>24200</v>
      </c>
      <c r="L69" s="56"/>
    </row>
    <row r="70" spans="1:12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</row>
    <row r="71" spans="1:12" ht="21" x14ac:dyDescent="0.45">
      <c r="A71" s="14" t="s">
        <v>109</v>
      </c>
      <c r="B71" s="24" t="s">
        <v>127</v>
      </c>
      <c r="C71" s="25">
        <v>42000</v>
      </c>
      <c r="D71" s="25">
        <v>42000</v>
      </c>
      <c r="E71" s="16" t="s">
        <v>5</v>
      </c>
      <c r="F71" s="26" t="s">
        <v>751</v>
      </c>
      <c r="G71" s="26" t="s">
        <v>751</v>
      </c>
      <c r="H71" s="39" t="s">
        <v>6</v>
      </c>
      <c r="I71" s="27" t="s">
        <v>752</v>
      </c>
      <c r="L71" s="75"/>
    </row>
    <row r="72" spans="1:12" ht="21" x14ac:dyDescent="0.45">
      <c r="A72" s="14"/>
      <c r="B72" s="5" t="s">
        <v>748</v>
      </c>
      <c r="C72" s="6"/>
      <c r="D72" s="6"/>
      <c r="E72" s="7"/>
      <c r="F72" s="6">
        <v>42000</v>
      </c>
      <c r="G72" s="6">
        <v>42000</v>
      </c>
      <c r="H72" s="21" t="s">
        <v>7</v>
      </c>
      <c r="I72" s="23">
        <v>24200</v>
      </c>
    </row>
    <row r="73" spans="1:12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38"/>
    </row>
    <row r="74" spans="1:12" ht="21" x14ac:dyDescent="0.45">
      <c r="A74" s="14" t="s">
        <v>115</v>
      </c>
      <c r="B74" s="5" t="s">
        <v>100</v>
      </c>
      <c r="C74" s="25">
        <v>42000</v>
      </c>
      <c r="D74" s="25">
        <v>42000</v>
      </c>
      <c r="E74" s="16" t="s">
        <v>5</v>
      </c>
      <c r="F74" s="26" t="s">
        <v>754</v>
      </c>
      <c r="G74" s="26" t="s">
        <v>754</v>
      </c>
      <c r="H74" s="39" t="s">
        <v>6</v>
      </c>
      <c r="I74" s="27" t="s">
        <v>794</v>
      </c>
    </row>
    <row r="75" spans="1:12" ht="21" x14ac:dyDescent="0.45">
      <c r="A75" s="14"/>
      <c r="B75" s="5" t="s">
        <v>753</v>
      </c>
      <c r="C75" s="6"/>
      <c r="D75" s="6"/>
      <c r="E75" s="7"/>
      <c r="F75" s="6">
        <v>42000</v>
      </c>
      <c r="G75" s="6">
        <v>42000</v>
      </c>
      <c r="H75" s="21" t="s">
        <v>7</v>
      </c>
      <c r="I75" s="23">
        <v>24200</v>
      </c>
    </row>
    <row r="76" spans="1:12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12" ht="21" x14ac:dyDescent="0.45">
      <c r="A77" s="14" t="s">
        <v>119</v>
      </c>
      <c r="B77" s="5" t="s">
        <v>100</v>
      </c>
      <c r="C77" s="25">
        <v>42000</v>
      </c>
      <c r="D77" s="25">
        <v>42000</v>
      </c>
      <c r="E77" s="16" t="s">
        <v>5</v>
      </c>
      <c r="F77" s="26" t="s">
        <v>755</v>
      </c>
      <c r="G77" s="26" t="s">
        <v>755</v>
      </c>
      <c r="H77" s="39" t="s">
        <v>6</v>
      </c>
      <c r="I77" s="27" t="s">
        <v>793</v>
      </c>
    </row>
    <row r="78" spans="1:12" s="43" customFormat="1" ht="21" x14ac:dyDescent="0.45">
      <c r="A78" s="14"/>
      <c r="B78" s="5" t="s">
        <v>753</v>
      </c>
      <c r="C78" s="6"/>
      <c r="D78" s="6"/>
      <c r="E78" s="7"/>
      <c r="F78" s="6">
        <v>42000</v>
      </c>
      <c r="G78" s="6">
        <v>42000</v>
      </c>
      <c r="H78" s="21" t="s">
        <v>7</v>
      </c>
      <c r="I78" s="23">
        <v>24200</v>
      </c>
    </row>
    <row r="79" spans="1:12" s="43" customFormat="1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2" s="43" customFormat="1" ht="21" x14ac:dyDescent="0.45">
      <c r="A80" s="14" t="s">
        <v>124</v>
      </c>
      <c r="B80" s="5" t="s">
        <v>100</v>
      </c>
      <c r="C80" s="25">
        <v>42000</v>
      </c>
      <c r="D80" s="25">
        <v>42000</v>
      </c>
      <c r="E80" s="16" t="s">
        <v>5</v>
      </c>
      <c r="F80" s="26" t="s">
        <v>756</v>
      </c>
      <c r="G80" s="26" t="s">
        <v>756</v>
      </c>
      <c r="H80" s="39" t="s">
        <v>6</v>
      </c>
      <c r="I80" s="27" t="s">
        <v>792</v>
      </c>
    </row>
    <row r="81" spans="1:9" ht="21" x14ac:dyDescent="0.45">
      <c r="A81" s="14"/>
      <c r="B81" s="5" t="s">
        <v>753</v>
      </c>
      <c r="C81" s="6"/>
      <c r="D81" s="6"/>
      <c r="E81" s="7"/>
      <c r="F81" s="6">
        <v>42000</v>
      </c>
      <c r="G81" s="6">
        <v>42000</v>
      </c>
      <c r="H81" s="21" t="s">
        <v>7</v>
      </c>
      <c r="I81" s="23">
        <v>24200</v>
      </c>
    </row>
    <row r="82" spans="1:9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9" ht="21" x14ac:dyDescent="0.45">
      <c r="A83" s="14" t="s">
        <v>125</v>
      </c>
      <c r="B83" s="5" t="s">
        <v>100</v>
      </c>
      <c r="C83" s="25">
        <v>42000</v>
      </c>
      <c r="D83" s="25">
        <v>42000</v>
      </c>
      <c r="E83" s="16" t="s">
        <v>5</v>
      </c>
      <c r="F83" s="26" t="s">
        <v>112</v>
      </c>
      <c r="G83" s="26" t="s">
        <v>112</v>
      </c>
      <c r="H83" s="39" t="s">
        <v>6</v>
      </c>
      <c r="I83" s="27" t="s">
        <v>791</v>
      </c>
    </row>
    <row r="84" spans="1:9" ht="21" x14ac:dyDescent="0.45">
      <c r="A84" s="14"/>
      <c r="B84" s="5" t="s">
        <v>753</v>
      </c>
      <c r="C84" s="6"/>
      <c r="D84" s="6"/>
      <c r="E84" s="7"/>
      <c r="F84" s="6">
        <v>42000</v>
      </c>
      <c r="G84" s="6">
        <v>42000</v>
      </c>
      <c r="H84" s="21" t="s">
        <v>7</v>
      </c>
      <c r="I84" s="23">
        <v>24200</v>
      </c>
    </row>
    <row r="85" spans="1:9" ht="21" x14ac:dyDescent="0.45">
      <c r="A85" s="15"/>
      <c r="B85" s="13"/>
      <c r="C85" s="11"/>
      <c r="D85" s="11"/>
      <c r="E85" s="10"/>
      <c r="F85" s="13"/>
      <c r="G85" s="11"/>
      <c r="H85" s="35" t="s">
        <v>8</v>
      </c>
      <c r="I85" s="38"/>
    </row>
    <row r="86" spans="1:9" ht="21" x14ac:dyDescent="0.45">
      <c r="A86" s="14" t="s">
        <v>126</v>
      </c>
      <c r="B86" s="5" t="s">
        <v>100</v>
      </c>
      <c r="C86" s="25">
        <v>42000</v>
      </c>
      <c r="D86" s="25">
        <v>42000</v>
      </c>
      <c r="E86" s="16" t="s">
        <v>5</v>
      </c>
      <c r="F86" s="26" t="s">
        <v>122</v>
      </c>
      <c r="G86" s="26" t="s">
        <v>122</v>
      </c>
      <c r="H86" s="39" t="s">
        <v>6</v>
      </c>
      <c r="I86" s="27" t="s">
        <v>790</v>
      </c>
    </row>
    <row r="87" spans="1:9" ht="21" x14ac:dyDescent="0.45">
      <c r="A87" s="14"/>
      <c r="B87" s="5" t="s">
        <v>753</v>
      </c>
      <c r="C87" s="6"/>
      <c r="D87" s="6"/>
      <c r="E87" s="7"/>
      <c r="F87" s="6">
        <v>42000</v>
      </c>
      <c r="G87" s="6">
        <v>42000</v>
      </c>
      <c r="H87" s="21" t="s">
        <v>7</v>
      </c>
      <c r="I87" s="23">
        <v>24200</v>
      </c>
    </row>
    <row r="88" spans="1:9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</row>
    <row r="89" spans="1:9" ht="21" x14ac:dyDescent="0.45">
      <c r="A89" s="22" t="s">
        <v>133</v>
      </c>
      <c r="B89" s="5" t="s">
        <v>100</v>
      </c>
      <c r="C89" s="25">
        <v>42000</v>
      </c>
      <c r="D89" s="25">
        <v>42000</v>
      </c>
      <c r="E89" s="16" t="s">
        <v>5</v>
      </c>
      <c r="F89" s="26" t="s">
        <v>116</v>
      </c>
      <c r="G89" s="26" t="s">
        <v>116</v>
      </c>
      <c r="H89" s="39" t="s">
        <v>6</v>
      </c>
      <c r="I89" s="27" t="s">
        <v>789</v>
      </c>
    </row>
    <row r="90" spans="1:9" ht="21" x14ac:dyDescent="0.45">
      <c r="A90" s="14"/>
      <c r="B90" s="5" t="s">
        <v>753</v>
      </c>
      <c r="C90" s="6"/>
      <c r="D90" s="6"/>
      <c r="E90" s="7"/>
      <c r="F90" s="6">
        <v>42000</v>
      </c>
      <c r="G90" s="6">
        <v>42000</v>
      </c>
      <c r="H90" s="21" t="s">
        <v>7</v>
      </c>
      <c r="I90" s="23">
        <v>24200</v>
      </c>
    </row>
    <row r="91" spans="1:9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9" ht="21" x14ac:dyDescent="0.45">
      <c r="A92" s="14" t="s">
        <v>134</v>
      </c>
      <c r="B92" s="24" t="s">
        <v>142</v>
      </c>
      <c r="C92" s="25">
        <v>55200</v>
      </c>
      <c r="D92" s="25">
        <v>55200</v>
      </c>
      <c r="E92" s="16" t="s">
        <v>5</v>
      </c>
      <c r="F92" s="26" t="s">
        <v>760</v>
      </c>
      <c r="G92" s="26" t="s">
        <v>760</v>
      </c>
      <c r="H92" s="39" t="s">
        <v>6</v>
      </c>
      <c r="I92" s="27" t="s">
        <v>759</v>
      </c>
    </row>
    <row r="93" spans="1:9" ht="21" x14ac:dyDescent="0.45">
      <c r="A93" s="14"/>
      <c r="B93" s="5" t="s">
        <v>758</v>
      </c>
      <c r="C93" s="6"/>
      <c r="D93" s="6"/>
      <c r="E93" s="7"/>
      <c r="F93" s="6">
        <v>55200</v>
      </c>
      <c r="G93" s="6">
        <v>55200</v>
      </c>
      <c r="H93" s="21" t="s">
        <v>7</v>
      </c>
      <c r="I93" s="23">
        <v>24200</v>
      </c>
    </row>
    <row r="94" spans="1:9" ht="21" x14ac:dyDescent="0.45">
      <c r="A94" s="15"/>
      <c r="B94" s="13"/>
      <c r="C94" s="11"/>
      <c r="D94" s="11"/>
      <c r="E94" s="10"/>
      <c r="F94" s="13"/>
      <c r="G94" s="11"/>
      <c r="H94" s="35" t="s">
        <v>8</v>
      </c>
      <c r="I94" s="38"/>
    </row>
    <row r="95" spans="1:9" ht="21" x14ac:dyDescent="0.45">
      <c r="A95" s="14" t="s">
        <v>135</v>
      </c>
      <c r="B95" s="24" t="s">
        <v>142</v>
      </c>
      <c r="C95" s="25">
        <v>55200</v>
      </c>
      <c r="D95" s="25">
        <v>55200</v>
      </c>
      <c r="E95" s="16" t="s">
        <v>5</v>
      </c>
      <c r="F95" s="26" t="s">
        <v>761</v>
      </c>
      <c r="G95" s="26" t="s">
        <v>761</v>
      </c>
      <c r="H95" s="39" t="s">
        <v>6</v>
      </c>
      <c r="I95" s="27" t="s">
        <v>762</v>
      </c>
    </row>
    <row r="96" spans="1:9" ht="21" x14ac:dyDescent="0.45">
      <c r="A96" s="14"/>
      <c r="B96" s="5" t="s">
        <v>758</v>
      </c>
      <c r="C96" s="6"/>
      <c r="D96" s="6"/>
      <c r="E96" s="7"/>
      <c r="F96" s="6">
        <v>55200</v>
      </c>
      <c r="G96" s="6">
        <v>55200</v>
      </c>
      <c r="H96" s="21" t="s">
        <v>7</v>
      </c>
      <c r="I96" s="23">
        <v>24200</v>
      </c>
    </row>
    <row r="97" spans="1:9" ht="21" x14ac:dyDescent="0.45">
      <c r="A97" s="15"/>
      <c r="B97" s="13"/>
      <c r="C97" s="11"/>
      <c r="D97" s="11"/>
      <c r="E97" s="10"/>
      <c r="F97" s="13"/>
      <c r="G97" s="11"/>
      <c r="H97" s="35" t="s">
        <v>8</v>
      </c>
      <c r="I97" s="38"/>
    </row>
    <row r="98" spans="1:9" ht="21" x14ac:dyDescent="0.45">
      <c r="A98" s="14" t="s">
        <v>136</v>
      </c>
      <c r="B98" s="24" t="s">
        <v>142</v>
      </c>
      <c r="C98" s="25">
        <v>55200</v>
      </c>
      <c r="D98" s="25">
        <v>55200</v>
      </c>
      <c r="E98" s="16" t="s">
        <v>5</v>
      </c>
      <c r="F98" s="26" t="s">
        <v>764</v>
      </c>
      <c r="G98" s="26" t="s">
        <v>764</v>
      </c>
      <c r="H98" s="39" t="s">
        <v>6</v>
      </c>
      <c r="I98" s="27" t="s">
        <v>763</v>
      </c>
    </row>
    <row r="99" spans="1:9" ht="21" x14ac:dyDescent="0.45">
      <c r="A99" s="14"/>
      <c r="B99" s="5" t="s">
        <v>758</v>
      </c>
      <c r="C99" s="6"/>
      <c r="D99" s="6"/>
      <c r="E99" s="7"/>
      <c r="F99" s="6">
        <v>55200</v>
      </c>
      <c r="G99" s="6">
        <v>55200</v>
      </c>
      <c r="H99" s="21" t="s">
        <v>7</v>
      </c>
      <c r="I99" s="23">
        <v>24200</v>
      </c>
    </row>
    <row r="100" spans="1:9" ht="21" x14ac:dyDescent="0.45">
      <c r="A100" s="15"/>
      <c r="B100" s="13"/>
      <c r="C100" s="11"/>
      <c r="D100" s="11"/>
      <c r="E100" s="10"/>
      <c r="F100" s="13"/>
      <c r="G100" s="11"/>
      <c r="H100" s="35" t="s">
        <v>8</v>
      </c>
      <c r="I100" s="38"/>
    </row>
    <row r="101" spans="1:9" ht="21" x14ac:dyDescent="0.45">
      <c r="A101" s="14" t="s">
        <v>137</v>
      </c>
      <c r="B101" s="24" t="s">
        <v>142</v>
      </c>
      <c r="C101" s="25">
        <v>54600</v>
      </c>
      <c r="D101" s="25">
        <v>54600</v>
      </c>
      <c r="E101" s="16" t="s">
        <v>5</v>
      </c>
      <c r="F101" s="26" t="s">
        <v>144</v>
      </c>
      <c r="G101" s="26" t="s">
        <v>144</v>
      </c>
      <c r="H101" s="39" t="s">
        <v>6</v>
      </c>
      <c r="I101" s="27" t="s">
        <v>765</v>
      </c>
    </row>
    <row r="102" spans="1:9" ht="21" x14ac:dyDescent="0.45">
      <c r="A102" s="14"/>
      <c r="B102" s="5" t="s">
        <v>758</v>
      </c>
      <c r="C102" s="6"/>
      <c r="D102" s="6"/>
      <c r="E102" s="7"/>
      <c r="F102" s="6">
        <v>54600</v>
      </c>
      <c r="G102" s="6">
        <v>54600</v>
      </c>
      <c r="H102" s="21" t="s">
        <v>7</v>
      </c>
      <c r="I102" s="23">
        <v>24200</v>
      </c>
    </row>
    <row r="103" spans="1:9" ht="21" x14ac:dyDescent="0.45">
      <c r="A103" s="15"/>
      <c r="B103" s="13"/>
      <c r="C103" s="11"/>
      <c r="D103" s="11"/>
      <c r="E103" s="10"/>
      <c r="F103" s="13"/>
      <c r="G103" s="11"/>
      <c r="H103" s="35" t="s">
        <v>8</v>
      </c>
      <c r="I103" s="38"/>
    </row>
    <row r="104" spans="1:9" s="43" customFormat="1" ht="21" x14ac:dyDescent="0.45">
      <c r="A104" s="14" t="s">
        <v>138</v>
      </c>
      <c r="B104" s="24" t="s">
        <v>142</v>
      </c>
      <c r="C104" s="25">
        <v>54600</v>
      </c>
      <c r="D104" s="25">
        <v>54600</v>
      </c>
      <c r="E104" s="16" t="s">
        <v>5</v>
      </c>
      <c r="F104" s="26" t="s">
        <v>234</v>
      </c>
      <c r="G104" s="26" t="s">
        <v>234</v>
      </c>
      <c r="H104" s="39" t="s">
        <v>6</v>
      </c>
      <c r="I104" s="27" t="s">
        <v>766</v>
      </c>
    </row>
    <row r="105" spans="1:9" s="43" customFormat="1" ht="21" x14ac:dyDescent="0.45">
      <c r="A105" s="14"/>
      <c r="B105" s="5" t="s">
        <v>758</v>
      </c>
      <c r="C105" s="6"/>
      <c r="D105" s="6"/>
      <c r="E105" s="7"/>
      <c r="F105" s="6">
        <v>54600</v>
      </c>
      <c r="G105" s="6">
        <v>54600</v>
      </c>
      <c r="H105" s="21" t="s">
        <v>7</v>
      </c>
      <c r="I105" s="23">
        <v>24200</v>
      </c>
    </row>
    <row r="106" spans="1:9" s="43" customFormat="1" ht="21" x14ac:dyDescent="0.45">
      <c r="A106" s="15"/>
      <c r="B106" s="13"/>
      <c r="C106" s="11"/>
      <c r="D106" s="11"/>
      <c r="E106" s="10"/>
      <c r="F106" s="13"/>
      <c r="G106" s="11"/>
      <c r="H106" s="35" t="s">
        <v>8</v>
      </c>
      <c r="I106" s="38"/>
    </row>
    <row r="107" spans="1:9" ht="21" x14ac:dyDescent="0.45">
      <c r="A107" s="14" t="s">
        <v>139</v>
      </c>
      <c r="B107" s="24" t="s">
        <v>142</v>
      </c>
      <c r="C107" s="25">
        <v>54600</v>
      </c>
      <c r="D107" s="25">
        <v>54600</v>
      </c>
      <c r="E107" s="16" t="s">
        <v>5</v>
      </c>
      <c r="F107" s="26" t="s">
        <v>154</v>
      </c>
      <c r="G107" s="26" t="s">
        <v>154</v>
      </c>
      <c r="H107" s="39" t="s">
        <v>6</v>
      </c>
      <c r="I107" s="27" t="s">
        <v>767</v>
      </c>
    </row>
    <row r="108" spans="1:9" ht="21" x14ac:dyDescent="0.45">
      <c r="A108" s="14"/>
      <c r="B108" s="5" t="s">
        <v>758</v>
      </c>
      <c r="C108" s="6"/>
      <c r="D108" s="6"/>
      <c r="E108" s="7"/>
      <c r="F108" s="6">
        <v>54600</v>
      </c>
      <c r="G108" s="6">
        <v>54600</v>
      </c>
      <c r="H108" s="21" t="s">
        <v>7</v>
      </c>
      <c r="I108" s="23">
        <v>24200</v>
      </c>
    </row>
    <row r="109" spans="1:9" ht="21" x14ac:dyDescent="0.45">
      <c r="A109" s="15"/>
      <c r="B109" s="13"/>
      <c r="C109" s="11"/>
      <c r="D109" s="11"/>
      <c r="E109" s="10"/>
      <c r="F109" s="13"/>
      <c r="G109" s="11"/>
      <c r="H109" s="35" t="s">
        <v>8</v>
      </c>
      <c r="I109" s="38"/>
    </row>
    <row r="110" spans="1:9" ht="21" x14ac:dyDescent="0.45">
      <c r="A110" s="22" t="s">
        <v>156</v>
      </c>
      <c r="B110" s="24" t="s">
        <v>776</v>
      </c>
      <c r="C110" s="25">
        <v>90000</v>
      </c>
      <c r="D110" s="25">
        <v>90000</v>
      </c>
      <c r="E110" s="16" t="s">
        <v>5</v>
      </c>
      <c r="F110" s="26" t="s">
        <v>770</v>
      </c>
      <c r="G110" s="26" t="s">
        <v>770</v>
      </c>
      <c r="H110" s="39" t="s">
        <v>6</v>
      </c>
      <c r="I110" s="27" t="s">
        <v>771</v>
      </c>
    </row>
    <row r="111" spans="1:9" ht="21" x14ac:dyDescent="0.45">
      <c r="A111" s="14"/>
      <c r="B111" s="5" t="s">
        <v>768</v>
      </c>
      <c r="C111" s="6"/>
      <c r="D111" s="6"/>
      <c r="E111" s="7"/>
      <c r="F111" s="6">
        <v>90000</v>
      </c>
      <c r="G111" s="6">
        <v>90000</v>
      </c>
      <c r="H111" s="21" t="s">
        <v>7</v>
      </c>
      <c r="I111" s="23">
        <v>24200</v>
      </c>
    </row>
    <row r="112" spans="1:9" ht="21" x14ac:dyDescent="0.45">
      <c r="A112" s="15"/>
      <c r="B112" s="13" t="s">
        <v>769</v>
      </c>
      <c r="C112" s="11"/>
      <c r="D112" s="11"/>
      <c r="E112" s="10"/>
      <c r="F112" s="13"/>
      <c r="G112" s="11"/>
      <c r="H112" s="35" t="s">
        <v>8</v>
      </c>
      <c r="I112" s="38"/>
    </row>
    <row r="113" spans="1:9" ht="21" x14ac:dyDescent="0.45">
      <c r="A113" s="14" t="s">
        <v>157</v>
      </c>
      <c r="B113" s="24" t="s">
        <v>776</v>
      </c>
      <c r="C113" s="25">
        <v>69000</v>
      </c>
      <c r="D113" s="25">
        <v>69000</v>
      </c>
      <c r="E113" s="16" t="s">
        <v>5</v>
      </c>
      <c r="F113" s="26" t="s">
        <v>774</v>
      </c>
      <c r="G113" s="26" t="s">
        <v>774</v>
      </c>
      <c r="H113" s="39" t="s">
        <v>6</v>
      </c>
      <c r="I113" s="27" t="s">
        <v>775</v>
      </c>
    </row>
    <row r="114" spans="1:9" ht="21" x14ac:dyDescent="0.45">
      <c r="A114" s="14"/>
      <c r="B114" s="5" t="s">
        <v>772</v>
      </c>
      <c r="C114" s="6"/>
      <c r="D114" s="6"/>
      <c r="E114" s="7"/>
      <c r="F114" s="6">
        <v>69000</v>
      </c>
      <c r="G114" s="6">
        <v>69000</v>
      </c>
      <c r="H114" s="21" t="s">
        <v>7</v>
      </c>
      <c r="I114" s="23">
        <v>24200</v>
      </c>
    </row>
    <row r="115" spans="1:9" ht="21" x14ac:dyDescent="0.45">
      <c r="A115" s="15"/>
      <c r="B115" s="13" t="s">
        <v>773</v>
      </c>
      <c r="C115" s="11"/>
      <c r="D115" s="11"/>
      <c r="E115" s="10"/>
      <c r="F115" s="13"/>
      <c r="G115" s="11"/>
      <c r="H115" s="35" t="s">
        <v>8</v>
      </c>
      <c r="I115" s="38"/>
    </row>
    <row r="116" spans="1:9" ht="21" x14ac:dyDescent="0.45">
      <c r="A116" s="22" t="s">
        <v>158</v>
      </c>
      <c r="B116" s="5" t="s">
        <v>777</v>
      </c>
      <c r="C116" s="25">
        <v>42000</v>
      </c>
      <c r="D116" s="25">
        <v>42000</v>
      </c>
      <c r="E116" s="16" t="s">
        <v>5</v>
      </c>
      <c r="F116" s="26" t="s">
        <v>779</v>
      </c>
      <c r="G116" s="26" t="s">
        <v>779</v>
      </c>
      <c r="H116" s="39" t="s">
        <v>6</v>
      </c>
      <c r="I116" s="27" t="s">
        <v>788</v>
      </c>
    </row>
    <row r="117" spans="1:9" ht="21" x14ac:dyDescent="0.45">
      <c r="A117" s="14"/>
      <c r="B117" s="5" t="s">
        <v>778</v>
      </c>
      <c r="C117" s="6"/>
      <c r="D117" s="6"/>
      <c r="E117" s="7"/>
      <c r="F117" s="6">
        <v>42000</v>
      </c>
      <c r="G117" s="6">
        <v>42000</v>
      </c>
      <c r="H117" s="21" t="s">
        <v>7</v>
      </c>
      <c r="I117" s="23">
        <v>24200</v>
      </c>
    </row>
    <row r="118" spans="1:9" ht="21" x14ac:dyDescent="0.45">
      <c r="A118" s="15"/>
      <c r="B118" s="13"/>
      <c r="C118" s="11"/>
      <c r="D118" s="11"/>
      <c r="E118" s="10"/>
      <c r="F118" s="13"/>
      <c r="G118" s="11"/>
      <c r="H118" s="35" t="s">
        <v>8</v>
      </c>
      <c r="I118" s="38"/>
    </row>
    <row r="119" spans="1:9" ht="21" x14ac:dyDescent="0.45">
      <c r="A119" s="14" t="s">
        <v>159</v>
      </c>
      <c r="B119" s="5" t="s">
        <v>781</v>
      </c>
      <c r="C119" s="25">
        <v>42000</v>
      </c>
      <c r="D119" s="25">
        <v>42000</v>
      </c>
      <c r="E119" s="16" t="s">
        <v>5</v>
      </c>
      <c r="F119" s="26" t="s">
        <v>782</v>
      </c>
      <c r="G119" s="26" t="s">
        <v>782</v>
      </c>
      <c r="H119" s="39" t="s">
        <v>6</v>
      </c>
      <c r="I119" s="27" t="s">
        <v>787</v>
      </c>
    </row>
    <row r="120" spans="1:9" ht="21" x14ac:dyDescent="0.45">
      <c r="A120" s="14"/>
      <c r="B120" s="5" t="s">
        <v>780</v>
      </c>
      <c r="C120" s="6"/>
      <c r="D120" s="6"/>
      <c r="E120" s="7"/>
      <c r="F120" s="6">
        <v>42000</v>
      </c>
      <c r="G120" s="6">
        <v>42000</v>
      </c>
      <c r="H120" s="21" t="s">
        <v>7</v>
      </c>
      <c r="I120" s="23">
        <v>24200</v>
      </c>
    </row>
    <row r="121" spans="1:9" ht="21" x14ac:dyDescent="0.45">
      <c r="A121" s="15"/>
      <c r="B121" s="13"/>
      <c r="C121" s="11"/>
      <c r="D121" s="11"/>
      <c r="E121" s="10"/>
      <c r="F121" s="13"/>
      <c r="G121" s="11"/>
      <c r="H121" s="35" t="s">
        <v>8</v>
      </c>
      <c r="I121" s="38"/>
    </row>
    <row r="122" spans="1:9" ht="21" x14ac:dyDescent="0.45">
      <c r="A122" s="22" t="s">
        <v>160</v>
      </c>
      <c r="B122" s="5" t="s">
        <v>781</v>
      </c>
      <c r="C122" s="25">
        <v>42000</v>
      </c>
      <c r="D122" s="25">
        <v>42000</v>
      </c>
      <c r="E122" s="16" t="s">
        <v>5</v>
      </c>
      <c r="F122" s="26" t="s">
        <v>783</v>
      </c>
      <c r="G122" s="26" t="s">
        <v>783</v>
      </c>
      <c r="H122" s="39" t="s">
        <v>6</v>
      </c>
      <c r="I122" s="27" t="s">
        <v>786</v>
      </c>
    </row>
    <row r="123" spans="1:9" ht="21" x14ac:dyDescent="0.45">
      <c r="A123" s="14"/>
      <c r="B123" s="5" t="s">
        <v>780</v>
      </c>
      <c r="C123" s="6"/>
      <c r="D123" s="6"/>
      <c r="E123" s="7"/>
      <c r="F123" s="6">
        <v>42000</v>
      </c>
      <c r="G123" s="6">
        <v>42000</v>
      </c>
      <c r="H123" s="21" t="s">
        <v>7</v>
      </c>
      <c r="I123" s="23">
        <v>24200</v>
      </c>
    </row>
    <row r="124" spans="1:9" ht="21" x14ac:dyDescent="0.45">
      <c r="A124" s="15"/>
      <c r="B124" s="13"/>
      <c r="C124" s="11"/>
      <c r="D124" s="11"/>
      <c r="E124" s="10"/>
      <c r="F124" s="13"/>
      <c r="G124" s="11"/>
      <c r="H124" s="35" t="s">
        <v>8</v>
      </c>
      <c r="I124" s="38"/>
    </row>
    <row r="125" spans="1:9" ht="21" x14ac:dyDescent="0.45">
      <c r="A125" s="14" t="s">
        <v>161</v>
      </c>
      <c r="B125" s="5" t="s">
        <v>784</v>
      </c>
      <c r="C125" s="25">
        <v>7500</v>
      </c>
      <c r="D125" s="25">
        <v>7500</v>
      </c>
      <c r="E125" s="16" t="s">
        <v>5</v>
      </c>
      <c r="F125" s="26" t="s">
        <v>635</v>
      </c>
      <c r="G125" s="26" t="s">
        <v>635</v>
      </c>
      <c r="H125" s="39" t="s">
        <v>6</v>
      </c>
      <c r="I125" s="27" t="s">
        <v>798</v>
      </c>
    </row>
    <row r="126" spans="1:9" ht="21" x14ac:dyDescent="0.45">
      <c r="A126" s="14"/>
      <c r="B126" s="5" t="s">
        <v>785</v>
      </c>
      <c r="C126" s="6"/>
      <c r="D126" s="6"/>
      <c r="E126" s="7"/>
      <c r="F126" s="6">
        <v>7500</v>
      </c>
      <c r="G126" s="6">
        <v>7500</v>
      </c>
      <c r="H126" s="21" t="s">
        <v>7</v>
      </c>
      <c r="I126" s="23">
        <v>24201</v>
      </c>
    </row>
    <row r="127" spans="1:9" ht="21" x14ac:dyDescent="0.45">
      <c r="A127" s="15"/>
      <c r="B127" s="13"/>
      <c r="C127" s="11"/>
      <c r="D127" s="11"/>
      <c r="E127" s="10"/>
      <c r="F127" s="13"/>
      <c r="G127" s="11"/>
      <c r="H127" s="35" t="s">
        <v>8</v>
      </c>
      <c r="I127" s="38"/>
    </row>
    <row r="128" spans="1:9" ht="21" x14ac:dyDescent="0.45">
      <c r="A128" s="22" t="s">
        <v>162</v>
      </c>
      <c r="B128" s="5" t="s">
        <v>795</v>
      </c>
      <c r="C128" s="25">
        <v>22000</v>
      </c>
      <c r="D128" s="25">
        <v>22000</v>
      </c>
      <c r="E128" s="16" t="s">
        <v>5</v>
      </c>
      <c r="F128" s="26" t="s">
        <v>647</v>
      </c>
      <c r="G128" s="26" t="s">
        <v>647</v>
      </c>
      <c r="H128" s="39" t="s">
        <v>6</v>
      </c>
      <c r="I128" s="27" t="s">
        <v>797</v>
      </c>
    </row>
    <row r="129" spans="1:9" ht="21" x14ac:dyDescent="0.45">
      <c r="A129" s="14"/>
      <c r="B129" s="5" t="s">
        <v>796</v>
      </c>
      <c r="C129" s="6"/>
      <c r="D129" s="6"/>
      <c r="E129" s="7"/>
      <c r="F129" s="6">
        <v>22000</v>
      </c>
      <c r="G129" s="6">
        <v>22000</v>
      </c>
      <c r="H129" s="21" t="s">
        <v>7</v>
      </c>
      <c r="I129" s="23">
        <v>24202</v>
      </c>
    </row>
    <row r="130" spans="1:9" s="43" customFormat="1" ht="21" x14ac:dyDescent="0.45">
      <c r="A130" s="15"/>
      <c r="B130" s="13"/>
      <c r="C130" s="11"/>
      <c r="D130" s="11"/>
      <c r="E130" s="10"/>
      <c r="F130" s="13"/>
      <c r="G130" s="11"/>
      <c r="H130" s="35" t="s">
        <v>8</v>
      </c>
      <c r="I130" s="38"/>
    </row>
    <row r="131" spans="1:9" s="43" customFormat="1" ht="21" x14ac:dyDescent="0.45">
      <c r="A131" s="22" t="s">
        <v>188</v>
      </c>
      <c r="B131" s="24" t="s">
        <v>799</v>
      </c>
      <c r="C131" s="25">
        <v>18041</v>
      </c>
      <c r="D131" s="25">
        <v>18041</v>
      </c>
      <c r="E131" s="16" t="s">
        <v>5</v>
      </c>
      <c r="F131" s="26" t="s">
        <v>197</v>
      </c>
      <c r="G131" s="26" t="s">
        <v>197</v>
      </c>
      <c r="H131" s="39" t="s">
        <v>6</v>
      </c>
      <c r="I131" s="27" t="s">
        <v>800</v>
      </c>
    </row>
    <row r="132" spans="1:9" s="43" customFormat="1" ht="21" x14ac:dyDescent="0.45">
      <c r="A132" s="14"/>
      <c r="B132" s="5"/>
      <c r="C132" s="6"/>
      <c r="D132" s="6"/>
      <c r="E132" s="7"/>
      <c r="F132" s="6">
        <v>18041</v>
      </c>
      <c r="G132" s="6">
        <v>18041</v>
      </c>
      <c r="H132" s="21" t="s">
        <v>7</v>
      </c>
      <c r="I132" s="23">
        <v>24204</v>
      </c>
    </row>
    <row r="133" spans="1:9" ht="21" x14ac:dyDescent="0.45">
      <c r="A133" s="15"/>
      <c r="B133" s="13"/>
      <c r="C133" s="11"/>
      <c r="D133" s="11"/>
      <c r="E133" s="10"/>
      <c r="F133" s="13"/>
      <c r="G133" s="11"/>
      <c r="H133" s="35" t="s">
        <v>8</v>
      </c>
      <c r="I133" s="38"/>
    </row>
    <row r="134" spans="1:9" ht="21" x14ac:dyDescent="0.45">
      <c r="A134" s="14" t="s">
        <v>189</v>
      </c>
      <c r="B134" s="24" t="s">
        <v>801</v>
      </c>
      <c r="C134" s="25">
        <v>2375</v>
      </c>
      <c r="D134" s="25">
        <v>2375</v>
      </c>
      <c r="E134" s="16" t="s">
        <v>5</v>
      </c>
      <c r="F134" s="26" t="s">
        <v>802</v>
      </c>
      <c r="G134" s="26" t="s">
        <v>802</v>
      </c>
      <c r="H134" s="39" t="s">
        <v>6</v>
      </c>
      <c r="I134" s="51" t="s">
        <v>820</v>
      </c>
    </row>
    <row r="135" spans="1:9" ht="21" x14ac:dyDescent="0.45">
      <c r="A135" s="14"/>
      <c r="B135" s="5"/>
      <c r="C135" s="6"/>
      <c r="D135" s="6"/>
      <c r="E135" s="7"/>
      <c r="F135" s="6">
        <v>2375</v>
      </c>
      <c r="G135" s="6">
        <v>2375</v>
      </c>
      <c r="H135" s="21" t="s">
        <v>7</v>
      </c>
      <c r="I135" s="23">
        <v>24204</v>
      </c>
    </row>
    <row r="136" spans="1:9" ht="21" x14ac:dyDescent="0.45">
      <c r="A136" s="15"/>
      <c r="B136" s="13"/>
      <c r="C136" s="11"/>
      <c r="D136" s="11"/>
      <c r="E136" s="10"/>
      <c r="F136" s="13"/>
      <c r="G136" s="11"/>
      <c r="H136" s="35" t="s">
        <v>8</v>
      </c>
      <c r="I136" s="38"/>
    </row>
    <row r="137" spans="1:9" ht="21" x14ac:dyDescent="0.45">
      <c r="A137" s="22" t="s">
        <v>190</v>
      </c>
      <c r="B137" s="5" t="s">
        <v>803</v>
      </c>
      <c r="C137" s="25">
        <v>2260</v>
      </c>
      <c r="D137" s="25">
        <v>2260</v>
      </c>
      <c r="E137" s="16" t="s">
        <v>5</v>
      </c>
      <c r="F137" s="26" t="s">
        <v>804</v>
      </c>
      <c r="G137" s="26" t="s">
        <v>804</v>
      </c>
      <c r="H137" s="39" t="s">
        <v>6</v>
      </c>
      <c r="I137" s="27" t="s">
        <v>805</v>
      </c>
    </row>
    <row r="138" spans="1:9" ht="21" x14ac:dyDescent="0.45">
      <c r="A138" s="14"/>
      <c r="B138" s="5" t="s">
        <v>664</v>
      </c>
      <c r="C138" s="6"/>
      <c r="D138" s="6"/>
      <c r="E138" s="7"/>
      <c r="F138" s="6">
        <v>2260</v>
      </c>
      <c r="G138" s="6">
        <v>2260</v>
      </c>
      <c r="H138" s="21" t="s">
        <v>7</v>
      </c>
      <c r="I138" s="23">
        <v>24204</v>
      </c>
    </row>
    <row r="139" spans="1:9" ht="21" x14ac:dyDescent="0.45">
      <c r="A139" s="15"/>
      <c r="B139" s="13"/>
      <c r="C139" s="11"/>
      <c r="D139" s="11"/>
      <c r="E139" s="10"/>
      <c r="F139" s="13"/>
      <c r="G139" s="11"/>
      <c r="H139" s="35" t="s">
        <v>8</v>
      </c>
      <c r="I139" s="38"/>
    </row>
    <row r="140" spans="1:9" ht="21" x14ac:dyDescent="0.45">
      <c r="A140" s="14" t="s">
        <v>191</v>
      </c>
      <c r="B140" s="5" t="s">
        <v>806</v>
      </c>
      <c r="C140" s="25">
        <v>535</v>
      </c>
      <c r="D140" s="25">
        <v>535</v>
      </c>
      <c r="E140" s="16" t="s">
        <v>5</v>
      </c>
      <c r="F140" s="26" t="s">
        <v>807</v>
      </c>
      <c r="G140" s="26" t="s">
        <v>807</v>
      </c>
      <c r="H140" s="39" t="s">
        <v>6</v>
      </c>
      <c r="I140" s="27" t="s">
        <v>809</v>
      </c>
    </row>
    <row r="141" spans="1:9" ht="21" x14ac:dyDescent="0.45">
      <c r="A141" s="14"/>
      <c r="B141" s="5"/>
      <c r="C141" s="6"/>
      <c r="D141" s="6"/>
      <c r="E141" s="7"/>
      <c r="F141" s="90" t="s">
        <v>808</v>
      </c>
      <c r="G141" s="90" t="s">
        <v>808</v>
      </c>
      <c r="H141" s="21" t="s">
        <v>7</v>
      </c>
      <c r="I141" s="23">
        <v>24204</v>
      </c>
    </row>
    <row r="142" spans="1:9" ht="21" x14ac:dyDescent="0.45">
      <c r="A142" s="15"/>
      <c r="B142" s="13"/>
      <c r="C142" s="11"/>
      <c r="D142" s="11"/>
      <c r="E142" s="10"/>
      <c r="F142" s="10">
        <v>535</v>
      </c>
      <c r="G142" s="11">
        <v>535</v>
      </c>
      <c r="H142" s="35" t="s">
        <v>8</v>
      </c>
      <c r="I142" s="38"/>
    </row>
    <row r="143" spans="1:9" ht="21" x14ac:dyDescent="0.45">
      <c r="A143" s="22" t="s">
        <v>192</v>
      </c>
      <c r="B143" s="5" t="s">
        <v>810</v>
      </c>
      <c r="C143" s="25">
        <v>2500</v>
      </c>
      <c r="D143" s="25">
        <v>2500</v>
      </c>
      <c r="E143" s="16" t="s">
        <v>5</v>
      </c>
      <c r="F143" s="26" t="s">
        <v>658</v>
      </c>
      <c r="G143" s="26" t="s">
        <v>658</v>
      </c>
      <c r="H143" s="39" t="s">
        <v>6</v>
      </c>
      <c r="I143" s="27" t="s">
        <v>811</v>
      </c>
    </row>
    <row r="144" spans="1:9" ht="21" x14ac:dyDescent="0.45">
      <c r="A144" s="14"/>
      <c r="B144" s="5"/>
      <c r="C144" s="6"/>
      <c r="D144" s="6"/>
      <c r="E144" s="7"/>
      <c r="F144" s="6">
        <v>2500</v>
      </c>
      <c r="G144" s="6">
        <v>2500</v>
      </c>
      <c r="H144" s="21" t="s">
        <v>7</v>
      </c>
      <c r="I144" s="23">
        <v>24204</v>
      </c>
    </row>
    <row r="145" spans="1:9" ht="21" x14ac:dyDescent="0.45">
      <c r="A145" s="15"/>
      <c r="B145" s="13"/>
      <c r="C145" s="11"/>
      <c r="D145" s="11"/>
      <c r="E145" s="10"/>
      <c r="F145" s="13"/>
      <c r="G145" s="11"/>
      <c r="H145" s="35" t="s">
        <v>8</v>
      </c>
      <c r="I145" s="38"/>
    </row>
    <row r="146" spans="1:9" ht="21" x14ac:dyDescent="0.45">
      <c r="A146" s="14" t="s">
        <v>193</v>
      </c>
      <c r="B146" s="5" t="s">
        <v>812</v>
      </c>
      <c r="C146" s="25">
        <v>18200</v>
      </c>
      <c r="D146" s="25">
        <v>18200</v>
      </c>
      <c r="E146" s="16" t="s">
        <v>5</v>
      </c>
      <c r="F146" s="26" t="s">
        <v>571</v>
      </c>
      <c r="G146" s="26" t="s">
        <v>571</v>
      </c>
      <c r="H146" s="39" t="s">
        <v>6</v>
      </c>
      <c r="I146" s="27" t="s">
        <v>814</v>
      </c>
    </row>
    <row r="147" spans="1:9" ht="21" x14ac:dyDescent="0.45">
      <c r="A147" s="14"/>
      <c r="B147" s="5" t="s">
        <v>813</v>
      </c>
      <c r="C147" s="6"/>
      <c r="D147" s="6"/>
      <c r="E147" s="7"/>
      <c r="F147" s="6">
        <v>18200</v>
      </c>
      <c r="G147" s="6">
        <v>18200</v>
      </c>
      <c r="H147" s="21" t="s">
        <v>7</v>
      </c>
      <c r="I147" s="23">
        <v>24204</v>
      </c>
    </row>
    <row r="148" spans="1:9" ht="21" x14ac:dyDescent="0.45">
      <c r="A148" s="15"/>
      <c r="B148" s="13"/>
      <c r="C148" s="11"/>
      <c r="D148" s="11"/>
      <c r="E148" s="10"/>
      <c r="F148" s="13"/>
      <c r="G148" s="11"/>
      <c r="H148" s="35" t="s">
        <v>8</v>
      </c>
      <c r="I148" s="38"/>
    </row>
    <row r="149" spans="1:9" ht="21" x14ac:dyDescent="0.45">
      <c r="A149" s="22" t="s">
        <v>194</v>
      </c>
      <c r="B149" s="5" t="s">
        <v>815</v>
      </c>
      <c r="C149" s="25">
        <v>22320</v>
      </c>
      <c r="D149" s="25">
        <v>22320</v>
      </c>
      <c r="E149" s="16" t="s">
        <v>5</v>
      </c>
      <c r="F149" s="26" t="s">
        <v>532</v>
      </c>
      <c r="G149" s="26" t="s">
        <v>532</v>
      </c>
      <c r="H149" s="39" t="s">
        <v>6</v>
      </c>
      <c r="I149" s="27" t="s">
        <v>817</v>
      </c>
    </row>
    <row r="150" spans="1:9" ht="21" x14ac:dyDescent="0.45">
      <c r="A150" s="14"/>
      <c r="B150" s="5" t="s">
        <v>816</v>
      </c>
      <c r="C150" s="6"/>
      <c r="D150" s="6"/>
      <c r="E150" s="7"/>
      <c r="F150" s="6">
        <v>22320</v>
      </c>
      <c r="G150" s="6">
        <v>22320</v>
      </c>
      <c r="H150" s="21" t="s">
        <v>7</v>
      </c>
      <c r="I150" s="23">
        <v>24204</v>
      </c>
    </row>
    <row r="151" spans="1:9" ht="21" x14ac:dyDescent="0.45">
      <c r="A151" s="15"/>
      <c r="B151" s="13"/>
      <c r="C151" s="11"/>
      <c r="D151" s="11"/>
      <c r="E151" s="10"/>
      <c r="F151" s="13"/>
      <c r="G151" s="11"/>
      <c r="H151" s="35" t="s">
        <v>8</v>
      </c>
      <c r="I151" s="38"/>
    </row>
    <row r="152" spans="1:9" ht="21" x14ac:dyDescent="0.45">
      <c r="A152" s="22" t="s">
        <v>202</v>
      </c>
      <c r="B152" s="24" t="s">
        <v>411</v>
      </c>
      <c r="C152" s="25">
        <v>725</v>
      </c>
      <c r="D152" s="25">
        <v>725</v>
      </c>
      <c r="E152" s="16" t="s">
        <v>5</v>
      </c>
      <c r="F152" s="26" t="s">
        <v>819</v>
      </c>
      <c r="G152" s="26" t="s">
        <v>819</v>
      </c>
      <c r="H152" s="39" t="s">
        <v>6</v>
      </c>
      <c r="I152" s="51" t="s">
        <v>823</v>
      </c>
    </row>
    <row r="153" spans="1:9" ht="21" x14ac:dyDescent="0.45">
      <c r="A153" s="14"/>
      <c r="B153" s="5" t="s">
        <v>818</v>
      </c>
      <c r="C153" s="6"/>
      <c r="D153" s="6"/>
      <c r="E153" s="7"/>
      <c r="F153" s="6">
        <v>725</v>
      </c>
      <c r="G153" s="6">
        <v>725</v>
      </c>
      <c r="H153" s="21" t="s">
        <v>7</v>
      </c>
      <c r="I153" s="23">
        <v>24204</v>
      </c>
    </row>
    <row r="154" spans="1:9" ht="21" x14ac:dyDescent="0.45">
      <c r="A154" s="15"/>
      <c r="B154" s="13"/>
      <c r="C154" s="11"/>
      <c r="D154" s="11"/>
      <c r="E154" s="10"/>
      <c r="F154" s="13"/>
      <c r="G154" s="11"/>
      <c r="H154" s="35" t="s">
        <v>8</v>
      </c>
      <c r="I154" s="38"/>
    </row>
    <row r="155" spans="1:9" ht="21" x14ac:dyDescent="0.45">
      <c r="A155" s="14" t="s">
        <v>203</v>
      </c>
      <c r="B155" s="24" t="s">
        <v>821</v>
      </c>
      <c r="C155" s="25">
        <v>500</v>
      </c>
      <c r="D155" s="25">
        <v>500</v>
      </c>
      <c r="E155" s="16" t="s">
        <v>5</v>
      </c>
      <c r="F155" s="26" t="s">
        <v>822</v>
      </c>
      <c r="G155" s="26" t="s">
        <v>822</v>
      </c>
      <c r="H155" s="39" t="s">
        <v>6</v>
      </c>
      <c r="I155" s="51" t="s">
        <v>826</v>
      </c>
    </row>
    <row r="156" spans="1:9" s="43" customFormat="1" ht="21" x14ac:dyDescent="0.45">
      <c r="A156" s="14"/>
      <c r="B156" s="5"/>
      <c r="C156" s="6"/>
      <c r="D156" s="6"/>
      <c r="E156" s="7"/>
      <c r="F156" s="6">
        <v>500</v>
      </c>
      <c r="G156" s="6">
        <v>500</v>
      </c>
      <c r="H156" s="21" t="s">
        <v>7</v>
      </c>
      <c r="I156" s="23">
        <v>24204</v>
      </c>
    </row>
    <row r="157" spans="1:9" s="43" customFormat="1" ht="21" x14ac:dyDescent="0.45">
      <c r="A157" s="15"/>
      <c r="B157" s="13"/>
      <c r="C157" s="11"/>
      <c r="D157" s="11"/>
      <c r="E157" s="10"/>
      <c r="F157" s="13"/>
      <c r="G157" s="11"/>
      <c r="H157" s="35" t="s">
        <v>8</v>
      </c>
      <c r="I157" s="38"/>
    </row>
    <row r="158" spans="1:9" s="43" customFormat="1" ht="21" x14ac:dyDescent="0.45">
      <c r="A158" s="22" t="s">
        <v>204</v>
      </c>
      <c r="B158" s="5" t="s">
        <v>824</v>
      </c>
      <c r="C158" s="25">
        <v>3500</v>
      </c>
      <c r="D158" s="25">
        <v>3500</v>
      </c>
      <c r="E158" s="16" t="s">
        <v>5</v>
      </c>
      <c r="F158" s="26" t="s">
        <v>819</v>
      </c>
      <c r="G158" s="26" t="s">
        <v>819</v>
      </c>
      <c r="H158" s="39" t="s">
        <v>6</v>
      </c>
      <c r="I158" s="51" t="s">
        <v>826</v>
      </c>
    </row>
    <row r="159" spans="1:9" ht="21" x14ac:dyDescent="0.45">
      <c r="A159" s="14"/>
      <c r="B159" s="5" t="s">
        <v>825</v>
      </c>
      <c r="C159" s="6"/>
      <c r="D159" s="6"/>
      <c r="E159" s="7"/>
      <c r="F159" s="6">
        <v>3500</v>
      </c>
      <c r="G159" s="6">
        <v>3500</v>
      </c>
      <c r="H159" s="21" t="s">
        <v>7</v>
      </c>
      <c r="I159" s="23">
        <v>24204</v>
      </c>
    </row>
    <row r="160" spans="1:9" ht="21" x14ac:dyDescent="0.45">
      <c r="A160" s="15"/>
      <c r="B160" s="13"/>
      <c r="C160" s="11"/>
      <c r="D160" s="11"/>
      <c r="E160" s="10"/>
      <c r="F160" s="13"/>
      <c r="G160" s="11"/>
      <c r="H160" s="35" t="s">
        <v>8</v>
      </c>
      <c r="I160" s="38"/>
    </row>
    <row r="161" spans="1:9" ht="21" x14ac:dyDescent="0.45">
      <c r="A161" s="14" t="s">
        <v>205</v>
      </c>
      <c r="B161" s="5" t="s">
        <v>827</v>
      </c>
      <c r="C161" s="25">
        <v>1000</v>
      </c>
      <c r="D161" s="25">
        <v>1000</v>
      </c>
      <c r="E161" s="16" t="s">
        <v>5</v>
      </c>
      <c r="F161" s="26" t="s">
        <v>829</v>
      </c>
      <c r="G161" s="26" t="s">
        <v>829</v>
      </c>
      <c r="H161" s="39" t="s">
        <v>6</v>
      </c>
      <c r="I161" s="51" t="s">
        <v>826</v>
      </c>
    </row>
    <row r="162" spans="1:9" ht="21" x14ac:dyDescent="0.45">
      <c r="A162" s="14"/>
      <c r="B162" s="5" t="s">
        <v>828</v>
      </c>
      <c r="C162" s="6"/>
      <c r="D162" s="6"/>
      <c r="E162" s="7"/>
      <c r="F162" s="6">
        <v>1000</v>
      </c>
      <c r="G162" s="6">
        <v>1000</v>
      </c>
      <c r="H162" s="21" t="s">
        <v>7</v>
      </c>
      <c r="I162" s="23">
        <v>24204</v>
      </c>
    </row>
    <row r="163" spans="1:9" ht="21" x14ac:dyDescent="0.45">
      <c r="A163" s="15"/>
      <c r="B163" s="13"/>
      <c r="C163" s="11"/>
      <c r="D163" s="11"/>
      <c r="E163" s="10"/>
      <c r="F163" s="13"/>
      <c r="G163" s="11"/>
      <c r="H163" s="35" t="s">
        <v>8</v>
      </c>
      <c r="I163" s="38"/>
    </row>
    <row r="164" spans="1:9" ht="21" x14ac:dyDescent="0.45">
      <c r="A164" s="22" t="s">
        <v>206</v>
      </c>
      <c r="B164" s="5" t="s">
        <v>998</v>
      </c>
      <c r="C164" s="25">
        <v>499000</v>
      </c>
      <c r="D164" s="25">
        <v>499000</v>
      </c>
      <c r="E164" s="16" t="s">
        <v>5</v>
      </c>
      <c r="F164" s="26" t="s">
        <v>58</v>
      </c>
      <c r="G164" s="26" t="s">
        <v>58</v>
      </c>
      <c r="H164" s="39" t="s">
        <v>6</v>
      </c>
      <c r="I164" s="27" t="s">
        <v>1000</v>
      </c>
    </row>
    <row r="165" spans="1:9" ht="21" x14ac:dyDescent="0.45">
      <c r="A165" s="14"/>
      <c r="B165" s="5" t="s">
        <v>999</v>
      </c>
      <c r="C165" s="6"/>
      <c r="D165" s="6"/>
      <c r="E165" s="7"/>
      <c r="F165" s="6">
        <v>499000</v>
      </c>
      <c r="G165" s="6">
        <v>499000</v>
      </c>
      <c r="H165" s="21" t="s">
        <v>7</v>
      </c>
      <c r="I165" s="23">
        <v>24207</v>
      </c>
    </row>
    <row r="166" spans="1:9" ht="21" x14ac:dyDescent="0.45">
      <c r="A166" s="15"/>
      <c r="B166" s="13"/>
      <c r="C166" s="11"/>
      <c r="D166" s="11"/>
      <c r="E166" s="10"/>
      <c r="F166" s="13"/>
      <c r="G166" s="11"/>
      <c r="H166" s="35" t="s">
        <v>8</v>
      </c>
      <c r="I166" s="38"/>
    </row>
    <row r="167" spans="1:9" ht="21" x14ac:dyDescent="0.45">
      <c r="A167" s="14" t="s">
        <v>207</v>
      </c>
      <c r="B167" s="5" t="s">
        <v>1001</v>
      </c>
      <c r="C167" s="25">
        <v>499000</v>
      </c>
      <c r="D167" s="25">
        <v>499000</v>
      </c>
      <c r="E167" s="16" t="s">
        <v>5</v>
      </c>
      <c r="F167" s="26" t="s">
        <v>58</v>
      </c>
      <c r="G167" s="26" t="s">
        <v>58</v>
      </c>
      <c r="H167" s="39" t="s">
        <v>6</v>
      </c>
      <c r="I167" s="27" t="s">
        <v>1003</v>
      </c>
    </row>
    <row r="168" spans="1:9" ht="21" x14ac:dyDescent="0.45">
      <c r="A168" s="14"/>
      <c r="B168" s="5" t="s">
        <v>1002</v>
      </c>
      <c r="C168" s="6"/>
      <c r="D168" s="6"/>
      <c r="E168" s="7"/>
      <c r="F168" s="6">
        <v>499000</v>
      </c>
      <c r="G168" s="6">
        <v>499000</v>
      </c>
      <c r="H168" s="21" t="s">
        <v>7</v>
      </c>
      <c r="I168" s="23">
        <v>24207</v>
      </c>
    </row>
    <row r="169" spans="1:9" ht="21" x14ac:dyDescent="0.45">
      <c r="A169" s="15"/>
      <c r="B169" s="13"/>
      <c r="C169" s="11"/>
      <c r="D169" s="11"/>
      <c r="E169" s="10"/>
      <c r="F169" s="13"/>
      <c r="G169" s="11"/>
      <c r="H169" s="35" t="s">
        <v>8</v>
      </c>
      <c r="I169" s="38"/>
    </row>
    <row r="170" spans="1:9" ht="21" x14ac:dyDescent="0.45">
      <c r="A170" s="22" t="s">
        <v>208</v>
      </c>
      <c r="B170" s="5" t="s">
        <v>1004</v>
      </c>
      <c r="C170" s="25">
        <v>499000</v>
      </c>
      <c r="D170" s="25">
        <v>499000</v>
      </c>
      <c r="E170" s="16" t="s">
        <v>5</v>
      </c>
      <c r="F170" s="8" t="s">
        <v>35</v>
      </c>
      <c r="G170" s="8" t="s">
        <v>35</v>
      </c>
      <c r="H170" s="39" t="s">
        <v>6</v>
      </c>
      <c r="I170" s="27" t="s">
        <v>1007</v>
      </c>
    </row>
    <row r="171" spans="1:9" ht="21" x14ac:dyDescent="0.45">
      <c r="A171" s="14"/>
      <c r="B171" s="5" t="s">
        <v>1005</v>
      </c>
      <c r="C171" s="6"/>
      <c r="D171" s="6"/>
      <c r="E171" s="7"/>
      <c r="F171" s="6">
        <v>499000</v>
      </c>
      <c r="G171" s="6">
        <v>499000</v>
      </c>
      <c r="H171" s="21" t="s">
        <v>7</v>
      </c>
      <c r="I171" s="23">
        <v>24207</v>
      </c>
    </row>
    <row r="172" spans="1:9" ht="21" x14ac:dyDescent="0.45">
      <c r="A172" s="15"/>
      <c r="B172" s="13" t="s">
        <v>1006</v>
      </c>
      <c r="C172" s="11"/>
      <c r="D172" s="11"/>
      <c r="E172" s="10"/>
      <c r="F172" s="13"/>
      <c r="G172" s="11"/>
      <c r="H172" s="35" t="s">
        <v>8</v>
      </c>
      <c r="I172" s="38"/>
    </row>
    <row r="173" spans="1:9" ht="21" x14ac:dyDescent="0.45">
      <c r="A173" s="22" t="s">
        <v>223</v>
      </c>
      <c r="B173" s="5" t="s">
        <v>1004</v>
      </c>
      <c r="C173" s="25">
        <v>499000</v>
      </c>
      <c r="D173" s="25">
        <v>499000</v>
      </c>
      <c r="E173" s="16" t="s">
        <v>5</v>
      </c>
      <c r="F173" s="8" t="s">
        <v>35</v>
      </c>
      <c r="G173" s="8" t="s">
        <v>35</v>
      </c>
      <c r="H173" s="39" t="s">
        <v>6</v>
      </c>
      <c r="I173" s="27" t="s">
        <v>1009</v>
      </c>
    </row>
    <row r="174" spans="1:9" ht="21" x14ac:dyDescent="0.45">
      <c r="A174" s="14"/>
      <c r="B174" s="5" t="s">
        <v>1008</v>
      </c>
      <c r="C174" s="6"/>
      <c r="D174" s="6"/>
      <c r="E174" s="7"/>
      <c r="F174" s="6">
        <v>499000</v>
      </c>
      <c r="G174" s="6">
        <v>499000</v>
      </c>
      <c r="H174" s="21" t="s">
        <v>7</v>
      </c>
      <c r="I174" s="23">
        <v>24207</v>
      </c>
    </row>
    <row r="175" spans="1:9" ht="21" x14ac:dyDescent="0.45">
      <c r="A175" s="15"/>
      <c r="B175" s="13"/>
      <c r="C175" s="11"/>
      <c r="D175" s="11"/>
      <c r="E175" s="10"/>
      <c r="F175" s="13"/>
      <c r="G175" s="11"/>
      <c r="H175" s="35" t="s">
        <v>8</v>
      </c>
      <c r="I175" s="38"/>
    </row>
    <row r="176" spans="1:9" ht="21" x14ac:dyDescent="0.45">
      <c r="A176" s="14" t="s">
        <v>225</v>
      </c>
      <c r="B176" s="5" t="s">
        <v>1010</v>
      </c>
      <c r="C176" s="25">
        <v>499000</v>
      </c>
      <c r="D176" s="25">
        <v>499000</v>
      </c>
      <c r="E176" s="16" t="s">
        <v>5</v>
      </c>
      <c r="F176" s="8" t="s">
        <v>35</v>
      </c>
      <c r="G176" s="8" t="s">
        <v>35</v>
      </c>
      <c r="H176" s="39" t="s">
        <v>6</v>
      </c>
      <c r="I176" s="27" t="s">
        <v>1012</v>
      </c>
    </row>
    <row r="177" spans="1:9" ht="21" x14ac:dyDescent="0.45">
      <c r="A177" s="14"/>
      <c r="B177" s="5" t="s">
        <v>1011</v>
      </c>
      <c r="C177" s="6"/>
      <c r="D177" s="6"/>
      <c r="E177" s="7"/>
      <c r="F177" s="6">
        <v>499000</v>
      </c>
      <c r="G177" s="6">
        <v>499000</v>
      </c>
      <c r="H177" s="21" t="s">
        <v>7</v>
      </c>
      <c r="I177" s="23">
        <v>24207</v>
      </c>
    </row>
    <row r="178" spans="1:9" ht="21" x14ac:dyDescent="0.45">
      <c r="A178" s="15"/>
      <c r="B178" s="13"/>
      <c r="C178" s="11"/>
      <c r="D178" s="11"/>
      <c r="E178" s="10"/>
      <c r="F178" s="13"/>
      <c r="G178" s="11"/>
      <c r="H178" s="35" t="s">
        <v>8</v>
      </c>
      <c r="I178" s="38"/>
    </row>
    <row r="179" spans="1:9" ht="21" x14ac:dyDescent="0.45">
      <c r="A179" s="22" t="s">
        <v>224</v>
      </c>
      <c r="B179" s="5" t="s">
        <v>1013</v>
      </c>
      <c r="C179" s="25">
        <v>499000</v>
      </c>
      <c r="D179" s="25">
        <v>499000</v>
      </c>
      <c r="E179" s="16" t="s">
        <v>5</v>
      </c>
      <c r="F179" s="8" t="s">
        <v>35</v>
      </c>
      <c r="G179" s="8" t="s">
        <v>35</v>
      </c>
      <c r="H179" s="39" t="s">
        <v>6</v>
      </c>
      <c r="I179" s="27" t="s">
        <v>1016</v>
      </c>
    </row>
    <row r="180" spans="1:9" ht="21" x14ac:dyDescent="0.45">
      <c r="A180" s="14"/>
      <c r="B180" s="5" t="s">
        <v>1014</v>
      </c>
      <c r="C180" s="6"/>
      <c r="D180" s="6"/>
      <c r="E180" s="7"/>
      <c r="F180" s="6">
        <v>499000</v>
      </c>
      <c r="G180" s="6">
        <v>499000</v>
      </c>
      <c r="H180" s="21" t="s">
        <v>7</v>
      </c>
      <c r="I180" s="23">
        <v>24207</v>
      </c>
    </row>
    <row r="181" spans="1:9" ht="21" x14ac:dyDescent="0.45">
      <c r="A181" s="15"/>
      <c r="B181" s="13" t="s">
        <v>1015</v>
      </c>
      <c r="C181" s="11"/>
      <c r="D181" s="11"/>
      <c r="E181" s="10"/>
      <c r="F181" s="13"/>
      <c r="G181" s="11"/>
      <c r="H181" s="35" t="s">
        <v>8</v>
      </c>
      <c r="I181" s="38"/>
    </row>
    <row r="182" spans="1:9" s="43" customFormat="1" ht="21" x14ac:dyDescent="0.45">
      <c r="A182" s="14" t="s">
        <v>368</v>
      </c>
      <c r="B182" s="5" t="s">
        <v>1013</v>
      </c>
      <c r="C182" s="25">
        <v>499000</v>
      </c>
      <c r="D182" s="25">
        <v>499000</v>
      </c>
      <c r="E182" s="16" t="s">
        <v>5</v>
      </c>
      <c r="F182" s="8" t="s">
        <v>35</v>
      </c>
      <c r="G182" s="8" t="s">
        <v>35</v>
      </c>
      <c r="H182" s="39" t="s">
        <v>6</v>
      </c>
      <c r="I182" s="27" t="s">
        <v>1018</v>
      </c>
    </row>
    <row r="183" spans="1:9" s="43" customFormat="1" ht="21" x14ac:dyDescent="0.45">
      <c r="A183" s="14"/>
      <c r="B183" s="5" t="s">
        <v>1017</v>
      </c>
      <c r="C183" s="6"/>
      <c r="D183" s="6"/>
      <c r="E183" s="7"/>
      <c r="F183" s="6">
        <v>499000</v>
      </c>
      <c r="G183" s="6">
        <v>499000</v>
      </c>
      <c r="H183" s="21" t="s">
        <v>7</v>
      </c>
      <c r="I183" s="23">
        <v>24207</v>
      </c>
    </row>
    <row r="184" spans="1:9" s="43" customFormat="1" ht="21" x14ac:dyDescent="0.45">
      <c r="A184" s="15"/>
      <c r="B184" s="13"/>
      <c r="C184" s="11"/>
      <c r="D184" s="11"/>
      <c r="E184" s="10"/>
      <c r="F184" s="13"/>
      <c r="G184" s="11"/>
      <c r="H184" s="35" t="s">
        <v>8</v>
      </c>
      <c r="I184" s="38"/>
    </row>
    <row r="185" spans="1:9" ht="21" x14ac:dyDescent="0.45">
      <c r="A185" s="22" t="s">
        <v>369</v>
      </c>
      <c r="B185" s="5" t="s">
        <v>1019</v>
      </c>
      <c r="C185" s="25">
        <v>499000</v>
      </c>
      <c r="D185" s="25">
        <v>499000</v>
      </c>
      <c r="E185" s="16" t="s">
        <v>5</v>
      </c>
      <c r="F185" s="8" t="s">
        <v>35</v>
      </c>
      <c r="G185" s="8" t="s">
        <v>35</v>
      </c>
      <c r="H185" s="39" t="s">
        <v>6</v>
      </c>
      <c r="I185" s="27" t="s">
        <v>1021</v>
      </c>
    </row>
    <row r="186" spans="1:9" ht="21" x14ac:dyDescent="0.45">
      <c r="A186" s="14"/>
      <c r="B186" s="5" t="s">
        <v>1020</v>
      </c>
      <c r="C186" s="6"/>
      <c r="D186" s="6"/>
      <c r="E186" s="7"/>
      <c r="F186" s="6">
        <v>499000</v>
      </c>
      <c r="G186" s="6">
        <v>499000</v>
      </c>
      <c r="H186" s="21" t="s">
        <v>7</v>
      </c>
      <c r="I186" s="23">
        <v>24207</v>
      </c>
    </row>
    <row r="187" spans="1:9" ht="21" x14ac:dyDescent="0.45">
      <c r="A187" s="15"/>
      <c r="B187" s="13"/>
      <c r="C187" s="11"/>
      <c r="D187" s="11"/>
      <c r="E187" s="10"/>
      <c r="F187" s="13"/>
      <c r="G187" s="11"/>
      <c r="H187" s="35" t="s">
        <v>8</v>
      </c>
      <c r="I187" s="38"/>
    </row>
    <row r="188" spans="1:9" ht="21" x14ac:dyDescent="0.45">
      <c r="A188" s="14" t="s">
        <v>370</v>
      </c>
      <c r="B188" s="5" t="s">
        <v>1022</v>
      </c>
      <c r="C188" s="25">
        <v>499000</v>
      </c>
      <c r="D188" s="25">
        <v>499000</v>
      </c>
      <c r="E188" s="16" t="s">
        <v>5</v>
      </c>
      <c r="F188" s="8" t="s">
        <v>45</v>
      </c>
      <c r="G188" s="8" t="s">
        <v>45</v>
      </c>
      <c r="H188" s="39" t="s">
        <v>6</v>
      </c>
      <c r="I188" s="27" t="s">
        <v>1024</v>
      </c>
    </row>
    <row r="189" spans="1:9" ht="21" x14ac:dyDescent="0.45">
      <c r="A189" s="14"/>
      <c r="B189" s="5" t="s">
        <v>1023</v>
      </c>
      <c r="C189" s="6"/>
      <c r="D189" s="6"/>
      <c r="E189" s="7"/>
      <c r="F189" s="6">
        <v>499000</v>
      </c>
      <c r="G189" s="6">
        <v>499000</v>
      </c>
      <c r="H189" s="21" t="s">
        <v>7</v>
      </c>
      <c r="I189" s="23">
        <v>24207</v>
      </c>
    </row>
    <row r="190" spans="1:9" ht="21" x14ac:dyDescent="0.45">
      <c r="A190" s="15"/>
      <c r="B190" s="13"/>
      <c r="C190" s="11"/>
      <c r="D190" s="11"/>
      <c r="E190" s="10"/>
      <c r="F190" s="13"/>
      <c r="G190" s="11"/>
      <c r="H190" s="35" t="s">
        <v>8</v>
      </c>
      <c r="I190" s="38"/>
    </row>
    <row r="191" spans="1:9" ht="21" x14ac:dyDescent="0.45">
      <c r="A191" s="22" t="s">
        <v>371</v>
      </c>
      <c r="B191" s="5" t="s">
        <v>1022</v>
      </c>
      <c r="C191" s="25">
        <v>499000</v>
      </c>
      <c r="D191" s="25">
        <v>499000</v>
      </c>
      <c r="E191" s="16" t="s">
        <v>5</v>
      </c>
      <c r="F191" s="8" t="s">
        <v>45</v>
      </c>
      <c r="G191" s="8" t="s">
        <v>45</v>
      </c>
      <c r="H191" s="39" t="s">
        <v>6</v>
      </c>
      <c r="I191" s="27" t="s">
        <v>1026</v>
      </c>
    </row>
    <row r="192" spans="1:9" ht="21" x14ac:dyDescent="0.45">
      <c r="A192" s="14"/>
      <c r="B192" s="5" t="s">
        <v>1025</v>
      </c>
      <c r="C192" s="6"/>
      <c r="D192" s="6"/>
      <c r="E192" s="7"/>
      <c r="F192" s="6">
        <v>499000</v>
      </c>
      <c r="G192" s="6">
        <v>499000</v>
      </c>
      <c r="H192" s="21" t="s">
        <v>7</v>
      </c>
      <c r="I192" s="23">
        <v>24207</v>
      </c>
    </row>
    <row r="193" spans="1:9" ht="21" x14ac:dyDescent="0.45">
      <c r="A193" s="15"/>
      <c r="B193" s="13"/>
      <c r="C193" s="11"/>
      <c r="D193" s="11"/>
      <c r="E193" s="10"/>
      <c r="F193" s="13"/>
      <c r="G193" s="11"/>
      <c r="H193" s="35" t="s">
        <v>8</v>
      </c>
      <c r="I193" s="38"/>
    </row>
    <row r="194" spans="1:9" ht="21" x14ac:dyDescent="0.45">
      <c r="A194" s="22" t="s">
        <v>372</v>
      </c>
      <c r="B194" s="5" t="s">
        <v>1027</v>
      </c>
      <c r="C194" s="25">
        <v>499000</v>
      </c>
      <c r="D194" s="25">
        <v>499000</v>
      </c>
      <c r="E194" s="16" t="s">
        <v>5</v>
      </c>
      <c r="F194" s="8" t="s">
        <v>45</v>
      </c>
      <c r="G194" s="8" t="s">
        <v>45</v>
      </c>
      <c r="H194" s="39" t="s">
        <v>6</v>
      </c>
      <c r="I194" s="27" t="s">
        <v>1030</v>
      </c>
    </row>
    <row r="195" spans="1:9" ht="21" x14ac:dyDescent="0.45">
      <c r="A195" s="14"/>
      <c r="B195" s="5" t="s">
        <v>1028</v>
      </c>
      <c r="C195" s="6"/>
      <c r="D195" s="6"/>
      <c r="E195" s="7"/>
      <c r="F195" s="6">
        <v>499000</v>
      </c>
      <c r="G195" s="6">
        <v>499000</v>
      </c>
      <c r="H195" s="21" t="s">
        <v>7</v>
      </c>
      <c r="I195" s="23">
        <v>24207</v>
      </c>
    </row>
    <row r="196" spans="1:9" ht="21" x14ac:dyDescent="0.45">
      <c r="A196" s="15"/>
      <c r="B196" s="13" t="s">
        <v>1029</v>
      </c>
      <c r="C196" s="11"/>
      <c r="D196" s="11"/>
      <c r="E196" s="10"/>
      <c r="F196" s="13"/>
      <c r="G196" s="11"/>
      <c r="H196" s="35" t="s">
        <v>8</v>
      </c>
      <c r="I196" s="38"/>
    </row>
    <row r="197" spans="1:9" ht="21" x14ac:dyDescent="0.45">
      <c r="A197" s="14" t="s">
        <v>373</v>
      </c>
      <c r="B197" s="5" t="s">
        <v>1031</v>
      </c>
      <c r="C197" s="25">
        <v>499000</v>
      </c>
      <c r="D197" s="25">
        <v>499000</v>
      </c>
      <c r="E197" s="16" t="s">
        <v>5</v>
      </c>
      <c r="F197" s="8" t="s">
        <v>45</v>
      </c>
      <c r="G197" s="8" t="s">
        <v>45</v>
      </c>
      <c r="H197" s="39" t="s">
        <v>6</v>
      </c>
      <c r="I197" s="27" t="s">
        <v>1034</v>
      </c>
    </row>
    <row r="198" spans="1:9" ht="21" x14ac:dyDescent="0.45">
      <c r="A198" s="14"/>
      <c r="B198" s="5" t="s">
        <v>1032</v>
      </c>
      <c r="C198" s="6"/>
      <c r="D198" s="6"/>
      <c r="E198" s="7"/>
      <c r="F198" s="6">
        <v>499000</v>
      </c>
      <c r="G198" s="6">
        <v>499000</v>
      </c>
      <c r="H198" s="21" t="s">
        <v>7</v>
      </c>
      <c r="I198" s="23">
        <v>24207</v>
      </c>
    </row>
    <row r="199" spans="1:9" ht="21" x14ac:dyDescent="0.45">
      <c r="A199" s="15"/>
      <c r="B199" s="13" t="s">
        <v>1033</v>
      </c>
      <c r="C199" s="11"/>
      <c r="D199" s="11"/>
      <c r="E199" s="10"/>
      <c r="F199" s="13"/>
      <c r="G199" s="11"/>
      <c r="H199" s="35" t="s">
        <v>8</v>
      </c>
      <c r="I199" s="38"/>
    </row>
    <row r="200" spans="1:9" ht="21" x14ac:dyDescent="0.45">
      <c r="A200" s="22" t="s">
        <v>374</v>
      </c>
      <c r="B200" s="5" t="s">
        <v>1035</v>
      </c>
      <c r="C200" s="25">
        <v>499000</v>
      </c>
      <c r="D200" s="25">
        <v>499000</v>
      </c>
      <c r="E200" s="16" t="s">
        <v>5</v>
      </c>
      <c r="F200" s="8" t="s">
        <v>45</v>
      </c>
      <c r="G200" s="8" t="s">
        <v>45</v>
      </c>
      <c r="H200" s="39" t="s">
        <v>6</v>
      </c>
      <c r="I200" s="27" t="s">
        <v>1037</v>
      </c>
    </row>
    <row r="201" spans="1:9" ht="21" x14ac:dyDescent="0.45">
      <c r="A201" s="14"/>
      <c r="B201" s="5" t="s">
        <v>1036</v>
      </c>
      <c r="C201" s="6"/>
      <c r="D201" s="6"/>
      <c r="E201" s="7"/>
      <c r="F201" s="6">
        <v>499000</v>
      </c>
      <c r="G201" s="6">
        <v>499000</v>
      </c>
      <c r="H201" s="21" t="s">
        <v>7</v>
      </c>
      <c r="I201" s="23">
        <v>24207</v>
      </c>
    </row>
    <row r="202" spans="1:9" ht="21" x14ac:dyDescent="0.45">
      <c r="A202" s="15"/>
      <c r="B202" s="13"/>
      <c r="C202" s="11"/>
      <c r="D202" s="11"/>
      <c r="E202" s="10"/>
      <c r="F202" s="13"/>
      <c r="G202" s="11"/>
      <c r="H202" s="35" t="s">
        <v>8</v>
      </c>
      <c r="I202" s="38"/>
    </row>
    <row r="203" spans="1:9" ht="21" x14ac:dyDescent="0.45">
      <c r="A203" s="14" t="s">
        <v>375</v>
      </c>
      <c r="B203" s="5" t="s">
        <v>1035</v>
      </c>
      <c r="C203" s="25">
        <v>499000</v>
      </c>
      <c r="D203" s="25">
        <v>499000</v>
      </c>
      <c r="E203" s="16" t="s">
        <v>5</v>
      </c>
      <c r="F203" s="8" t="s">
        <v>45</v>
      </c>
      <c r="G203" s="8" t="s">
        <v>45</v>
      </c>
      <c r="H203" s="39" t="s">
        <v>6</v>
      </c>
      <c r="I203" s="27" t="s">
        <v>1040</v>
      </c>
    </row>
    <row r="204" spans="1:9" ht="21" x14ac:dyDescent="0.45">
      <c r="A204" s="14"/>
      <c r="B204" s="5" t="s">
        <v>1038</v>
      </c>
      <c r="C204" s="6"/>
      <c r="D204" s="6"/>
      <c r="E204" s="7"/>
      <c r="F204" s="6">
        <v>499000</v>
      </c>
      <c r="G204" s="6">
        <v>499000</v>
      </c>
      <c r="H204" s="21" t="s">
        <v>7</v>
      </c>
      <c r="I204" s="23">
        <v>24207</v>
      </c>
    </row>
    <row r="205" spans="1:9" ht="21" x14ac:dyDescent="0.45">
      <c r="A205" s="15"/>
      <c r="B205" s="13" t="s">
        <v>1039</v>
      </c>
      <c r="C205" s="11"/>
      <c r="D205" s="11"/>
      <c r="E205" s="10"/>
      <c r="F205" s="13"/>
      <c r="G205" s="11"/>
      <c r="H205" s="35" t="s">
        <v>8</v>
      </c>
      <c r="I205" s="38"/>
    </row>
    <row r="206" spans="1:9" ht="21" x14ac:dyDescent="0.45">
      <c r="A206" s="22" t="s">
        <v>376</v>
      </c>
      <c r="B206" s="5" t="s">
        <v>1041</v>
      </c>
      <c r="C206" s="25">
        <v>499000</v>
      </c>
      <c r="D206" s="25">
        <v>499000</v>
      </c>
      <c r="E206" s="16" t="s">
        <v>5</v>
      </c>
      <c r="F206" s="8" t="s">
        <v>45</v>
      </c>
      <c r="G206" s="8" t="s">
        <v>45</v>
      </c>
      <c r="H206" s="39" t="s">
        <v>6</v>
      </c>
      <c r="I206" s="27" t="s">
        <v>1044</v>
      </c>
    </row>
    <row r="207" spans="1:9" ht="21" x14ac:dyDescent="0.45">
      <c r="A207" s="14"/>
      <c r="B207" s="5" t="s">
        <v>1042</v>
      </c>
      <c r="C207" s="6"/>
      <c r="D207" s="6"/>
      <c r="E207" s="7"/>
      <c r="F207" s="6">
        <v>499000</v>
      </c>
      <c r="G207" s="6">
        <v>499000</v>
      </c>
      <c r="H207" s="21" t="s">
        <v>7</v>
      </c>
      <c r="I207" s="23">
        <v>24207</v>
      </c>
    </row>
    <row r="208" spans="1:9" s="43" customFormat="1" ht="21" x14ac:dyDescent="0.45">
      <c r="A208" s="15"/>
      <c r="B208" s="13" t="s">
        <v>1043</v>
      </c>
      <c r="C208" s="11"/>
      <c r="D208" s="11"/>
      <c r="E208" s="10"/>
      <c r="F208" s="13"/>
      <c r="G208" s="11"/>
      <c r="H208" s="35" t="s">
        <v>8</v>
      </c>
      <c r="I208" s="38"/>
    </row>
    <row r="209" spans="1:9" s="43" customFormat="1" ht="21" x14ac:dyDescent="0.45">
      <c r="A209" s="14" t="s">
        <v>377</v>
      </c>
      <c r="B209" s="5" t="s">
        <v>831</v>
      </c>
      <c r="C209" s="25">
        <v>2000</v>
      </c>
      <c r="D209" s="25">
        <v>2000</v>
      </c>
      <c r="E209" s="16" t="s">
        <v>5</v>
      </c>
      <c r="F209" s="26" t="s">
        <v>830</v>
      </c>
      <c r="G209" s="26" t="s">
        <v>830</v>
      </c>
      <c r="H209" s="39" t="s">
        <v>6</v>
      </c>
      <c r="I209" s="51" t="s">
        <v>832</v>
      </c>
    </row>
    <row r="210" spans="1:9" s="43" customFormat="1" ht="21" x14ac:dyDescent="0.45">
      <c r="A210" s="14"/>
      <c r="B210" s="5"/>
      <c r="C210" s="6"/>
      <c r="D210" s="6"/>
      <c r="E210" s="7"/>
      <c r="F210" s="6">
        <v>2000</v>
      </c>
      <c r="G210" s="6">
        <v>2000</v>
      </c>
      <c r="H210" s="21" t="s">
        <v>7</v>
      </c>
      <c r="I210" s="23">
        <v>24209</v>
      </c>
    </row>
    <row r="211" spans="1:9" ht="21" x14ac:dyDescent="0.45">
      <c r="A211" s="15"/>
      <c r="B211" s="13"/>
      <c r="C211" s="11"/>
      <c r="D211" s="11"/>
      <c r="E211" s="10"/>
      <c r="F211" s="13"/>
      <c r="G211" s="11"/>
      <c r="H211" s="35" t="s">
        <v>8</v>
      </c>
      <c r="I211" s="38"/>
    </row>
    <row r="212" spans="1:9" ht="21" x14ac:dyDescent="0.45">
      <c r="A212" s="22" t="s">
        <v>378</v>
      </c>
      <c r="B212" s="5" t="s">
        <v>833</v>
      </c>
      <c r="C212" s="25">
        <v>38262</v>
      </c>
      <c r="D212" s="25">
        <v>38262</v>
      </c>
      <c r="E212" s="16" t="s">
        <v>5</v>
      </c>
      <c r="F212" s="26" t="s">
        <v>439</v>
      </c>
      <c r="G212" s="26" t="s">
        <v>439</v>
      </c>
      <c r="H212" s="39" t="s">
        <v>6</v>
      </c>
      <c r="I212" s="27" t="s">
        <v>835</v>
      </c>
    </row>
    <row r="213" spans="1:9" ht="21" x14ac:dyDescent="0.45">
      <c r="A213" s="14"/>
      <c r="B213" s="5" t="s">
        <v>834</v>
      </c>
      <c r="C213" s="6"/>
      <c r="D213" s="6"/>
      <c r="E213" s="7"/>
      <c r="F213" s="6">
        <v>38262</v>
      </c>
      <c r="G213" s="6">
        <v>38262</v>
      </c>
      <c r="H213" s="21" t="s">
        <v>7</v>
      </c>
      <c r="I213" s="23">
        <v>24209</v>
      </c>
    </row>
    <row r="214" spans="1:9" ht="21" x14ac:dyDescent="0.45">
      <c r="A214" s="15"/>
      <c r="B214" s="13"/>
      <c r="C214" s="11"/>
      <c r="D214" s="11"/>
      <c r="E214" s="10"/>
      <c r="F214" s="13"/>
      <c r="G214" s="11"/>
      <c r="H214" s="35" t="s">
        <v>8</v>
      </c>
      <c r="I214" s="38"/>
    </row>
    <row r="215" spans="1:9" ht="21" x14ac:dyDescent="0.45">
      <c r="A215" s="22" t="s">
        <v>407</v>
      </c>
      <c r="B215" s="5" t="s">
        <v>833</v>
      </c>
      <c r="C215" s="25">
        <v>38262</v>
      </c>
      <c r="D215" s="25">
        <v>38262</v>
      </c>
      <c r="E215" s="16" t="s">
        <v>5</v>
      </c>
      <c r="F215" s="26" t="s">
        <v>114</v>
      </c>
      <c r="G215" s="26" t="s">
        <v>114</v>
      </c>
      <c r="H215" s="39" t="s">
        <v>6</v>
      </c>
      <c r="I215" s="27" t="s">
        <v>836</v>
      </c>
    </row>
    <row r="216" spans="1:9" ht="21" x14ac:dyDescent="0.45">
      <c r="A216" s="14"/>
      <c r="B216" s="5" t="s">
        <v>834</v>
      </c>
      <c r="C216" s="6"/>
      <c r="D216" s="6"/>
      <c r="E216" s="7"/>
      <c r="F216" s="6">
        <v>38262</v>
      </c>
      <c r="G216" s="6">
        <v>38262</v>
      </c>
      <c r="H216" s="21" t="s">
        <v>7</v>
      </c>
      <c r="I216" s="23">
        <v>24209</v>
      </c>
    </row>
    <row r="217" spans="1:9" ht="21" x14ac:dyDescent="0.45">
      <c r="A217" s="15"/>
      <c r="B217" s="13"/>
      <c r="C217" s="11"/>
      <c r="D217" s="11"/>
      <c r="E217" s="10"/>
      <c r="F217" s="13"/>
      <c r="G217" s="11"/>
      <c r="H217" s="35" t="s">
        <v>8</v>
      </c>
      <c r="I217" s="38"/>
    </row>
    <row r="218" spans="1:9" ht="21" x14ac:dyDescent="0.45">
      <c r="A218" s="14" t="s">
        <v>408</v>
      </c>
      <c r="B218" s="24" t="s">
        <v>837</v>
      </c>
      <c r="C218" s="25">
        <v>9500</v>
      </c>
      <c r="D218" s="25">
        <v>9500</v>
      </c>
      <c r="E218" s="16" t="s">
        <v>5</v>
      </c>
      <c r="F218" s="26" t="s">
        <v>839</v>
      </c>
      <c r="G218" s="26" t="s">
        <v>839</v>
      </c>
      <c r="H218" s="39" t="s">
        <v>6</v>
      </c>
      <c r="I218" s="51" t="s">
        <v>840</v>
      </c>
    </row>
    <row r="219" spans="1:9" ht="21" x14ac:dyDescent="0.45">
      <c r="A219" s="14"/>
      <c r="B219" s="5" t="s">
        <v>838</v>
      </c>
      <c r="C219" s="6"/>
      <c r="D219" s="6"/>
      <c r="E219" s="7"/>
      <c r="F219" s="6">
        <v>9500</v>
      </c>
      <c r="G219" s="6">
        <v>9500</v>
      </c>
      <c r="H219" s="21" t="s">
        <v>7</v>
      </c>
      <c r="I219" s="23">
        <v>24215</v>
      </c>
    </row>
    <row r="220" spans="1:9" ht="21" x14ac:dyDescent="0.45">
      <c r="A220" s="15"/>
      <c r="B220" s="13"/>
      <c r="C220" s="11"/>
      <c r="D220" s="11"/>
      <c r="E220" s="10"/>
      <c r="F220" s="13"/>
      <c r="G220" s="11"/>
      <c r="H220" s="35" t="s">
        <v>8</v>
      </c>
      <c r="I220" s="38"/>
    </row>
    <row r="221" spans="1:9" ht="21" x14ac:dyDescent="0.45">
      <c r="A221" s="22" t="s">
        <v>409</v>
      </c>
      <c r="B221" s="24" t="s">
        <v>841</v>
      </c>
      <c r="C221" s="25">
        <v>2500</v>
      </c>
      <c r="D221" s="25">
        <v>2500</v>
      </c>
      <c r="E221" s="16" t="s">
        <v>5</v>
      </c>
      <c r="F221" s="26" t="s">
        <v>658</v>
      </c>
      <c r="G221" s="26" t="s">
        <v>658</v>
      </c>
      <c r="H221" s="39" t="s">
        <v>6</v>
      </c>
      <c r="I221" s="51" t="s">
        <v>840</v>
      </c>
    </row>
    <row r="222" spans="1:9" ht="21" x14ac:dyDescent="0.45">
      <c r="A222" s="14"/>
      <c r="B222" s="5" t="s">
        <v>838</v>
      </c>
      <c r="C222" s="6"/>
      <c r="D222" s="6"/>
      <c r="E222" s="7"/>
      <c r="F222" s="6">
        <v>2500</v>
      </c>
      <c r="G222" s="6">
        <v>2500</v>
      </c>
      <c r="H222" s="21" t="s">
        <v>7</v>
      </c>
      <c r="I222" s="23">
        <v>24215</v>
      </c>
    </row>
    <row r="223" spans="1:9" ht="21" x14ac:dyDescent="0.45">
      <c r="A223" s="15"/>
      <c r="B223" s="13"/>
      <c r="C223" s="11"/>
      <c r="D223" s="11"/>
      <c r="E223" s="10"/>
      <c r="F223" s="13"/>
      <c r="G223" s="11"/>
      <c r="H223" s="35" t="s">
        <v>8</v>
      </c>
      <c r="I223" s="38"/>
    </row>
    <row r="224" spans="1:9" ht="21" x14ac:dyDescent="0.45">
      <c r="A224" s="14" t="s">
        <v>410</v>
      </c>
      <c r="B224" s="5" t="s">
        <v>842</v>
      </c>
      <c r="C224" s="25">
        <v>77584</v>
      </c>
      <c r="D224" s="25">
        <v>77584</v>
      </c>
      <c r="E224" s="16" t="s">
        <v>5</v>
      </c>
      <c r="F224" s="26" t="s">
        <v>843</v>
      </c>
      <c r="G224" s="26" t="s">
        <v>843</v>
      </c>
      <c r="H224" s="39" t="s">
        <v>6</v>
      </c>
      <c r="I224" s="27" t="s">
        <v>844</v>
      </c>
    </row>
    <row r="225" spans="1:9" ht="21" x14ac:dyDescent="0.45">
      <c r="A225" s="14"/>
      <c r="B225" s="5"/>
      <c r="C225" s="6"/>
      <c r="D225" s="6"/>
      <c r="E225" s="7"/>
      <c r="F225" s="6">
        <v>77584</v>
      </c>
      <c r="G225" s="6">
        <v>77584</v>
      </c>
      <c r="H225" s="21" t="s">
        <v>7</v>
      </c>
      <c r="I225" s="23">
        <v>24215</v>
      </c>
    </row>
    <row r="226" spans="1:9" ht="21" x14ac:dyDescent="0.45">
      <c r="A226" s="15"/>
      <c r="B226" s="13"/>
      <c r="C226" s="11"/>
      <c r="D226" s="11"/>
      <c r="E226" s="10"/>
      <c r="F226" s="13"/>
      <c r="G226" s="11"/>
      <c r="H226" s="35" t="s">
        <v>8</v>
      </c>
      <c r="I226" s="38"/>
    </row>
    <row r="227" spans="1:9" ht="21" x14ac:dyDescent="0.45">
      <c r="A227" s="22" t="s">
        <v>992</v>
      </c>
      <c r="B227" s="5" t="s">
        <v>845</v>
      </c>
      <c r="C227" s="25">
        <v>9000</v>
      </c>
      <c r="D227" s="25">
        <v>9000</v>
      </c>
      <c r="E227" s="16" t="s">
        <v>5</v>
      </c>
      <c r="F227" s="26" t="s">
        <v>847</v>
      </c>
      <c r="G227" s="26" t="s">
        <v>847</v>
      </c>
      <c r="H227" s="39" t="s">
        <v>6</v>
      </c>
      <c r="I227" s="51" t="s">
        <v>840</v>
      </c>
    </row>
    <row r="228" spans="1:9" ht="21" x14ac:dyDescent="0.45">
      <c r="A228" s="14"/>
      <c r="B228" s="5" t="s">
        <v>846</v>
      </c>
      <c r="C228" s="6"/>
      <c r="D228" s="6"/>
      <c r="E228" s="7"/>
      <c r="F228" s="6">
        <v>9000</v>
      </c>
      <c r="G228" s="6">
        <v>9000</v>
      </c>
      <c r="H228" s="21" t="s">
        <v>7</v>
      </c>
      <c r="I228" s="23">
        <v>24215</v>
      </c>
    </row>
    <row r="229" spans="1:9" ht="21" x14ac:dyDescent="0.45">
      <c r="A229" s="15"/>
      <c r="B229" s="13"/>
      <c r="C229" s="11"/>
      <c r="D229" s="11"/>
      <c r="E229" s="10"/>
      <c r="F229" s="13"/>
      <c r="G229" s="11"/>
      <c r="H229" s="35" t="s">
        <v>8</v>
      </c>
      <c r="I229" s="38"/>
    </row>
    <row r="230" spans="1:9" ht="21" x14ac:dyDescent="0.45">
      <c r="A230" s="14" t="s">
        <v>993</v>
      </c>
      <c r="B230" s="5" t="s">
        <v>848</v>
      </c>
      <c r="C230" s="25">
        <v>2950</v>
      </c>
      <c r="D230" s="25">
        <v>2950</v>
      </c>
      <c r="E230" s="16" t="s">
        <v>5</v>
      </c>
      <c r="F230" s="26" t="s">
        <v>647</v>
      </c>
      <c r="G230" s="26" t="s">
        <v>647</v>
      </c>
      <c r="H230" s="39" t="s">
        <v>6</v>
      </c>
      <c r="I230" s="27" t="s">
        <v>849</v>
      </c>
    </row>
    <row r="231" spans="1:9" ht="21" x14ac:dyDescent="0.45">
      <c r="A231" s="14"/>
      <c r="B231" s="5"/>
      <c r="C231" s="6"/>
      <c r="D231" s="6"/>
      <c r="E231" s="7"/>
      <c r="F231" s="6">
        <v>2950</v>
      </c>
      <c r="G231" s="6">
        <v>2950</v>
      </c>
      <c r="H231" s="21" t="s">
        <v>7</v>
      </c>
      <c r="I231" s="23">
        <v>24223</v>
      </c>
    </row>
    <row r="232" spans="1:9" ht="14.25" customHeight="1" x14ac:dyDescent="0.45">
      <c r="A232" s="15"/>
      <c r="B232" s="13"/>
      <c r="C232" s="11"/>
      <c r="D232" s="11"/>
      <c r="E232" s="10"/>
      <c r="F232" s="13"/>
      <c r="G232" s="11"/>
      <c r="H232" s="35" t="s">
        <v>8</v>
      </c>
      <c r="I232" s="38"/>
    </row>
    <row r="233" spans="1:9" ht="21" x14ac:dyDescent="0.45">
      <c r="A233" s="22" t="s">
        <v>994</v>
      </c>
      <c r="B233" s="5" t="s">
        <v>850</v>
      </c>
      <c r="C233" s="70">
        <v>4387.76</v>
      </c>
      <c r="D233" s="70">
        <v>4387.76</v>
      </c>
      <c r="E233" s="16" t="s">
        <v>5</v>
      </c>
      <c r="F233" s="62" t="s">
        <v>852</v>
      </c>
      <c r="G233" s="62" t="s">
        <v>852</v>
      </c>
      <c r="H233" s="39" t="s">
        <v>6</v>
      </c>
      <c r="I233" s="27" t="s">
        <v>854</v>
      </c>
    </row>
    <row r="234" spans="1:9" s="43" customFormat="1" ht="21" x14ac:dyDescent="0.45">
      <c r="A234" s="14"/>
      <c r="B234" s="5" t="s">
        <v>851</v>
      </c>
      <c r="C234" s="6"/>
      <c r="D234" s="6"/>
      <c r="E234" s="7"/>
      <c r="F234" s="6" t="s">
        <v>853</v>
      </c>
      <c r="G234" s="6" t="s">
        <v>853</v>
      </c>
      <c r="H234" s="21" t="s">
        <v>7</v>
      </c>
      <c r="I234" s="23">
        <v>24223</v>
      </c>
    </row>
    <row r="235" spans="1:9" s="43" customFormat="1" ht="21" x14ac:dyDescent="0.45">
      <c r="A235" s="15"/>
      <c r="B235" s="13"/>
      <c r="C235" s="11"/>
      <c r="D235" s="11"/>
      <c r="E235" s="10"/>
      <c r="F235" s="93">
        <v>4387.76</v>
      </c>
      <c r="G235" s="93">
        <v>4387.76</v>
      </c>
      <c r="H235" s="35" t="s">
        <v>8</v>
      </c>
      <c r="I235" s="38"/>
    </row>
    <row r="236" spans="1:9" s="43" customFormat="1" ht="21" x14ac:dyDescent="0.45">
      <c r="A236" s="22" t="s">
        <v>995</v>
      </c>
      <c r="B236" s="5" t="s">
        <v>855</v>
      </c>
      <c r="C236" s="25">
        <v>4850</v>
      </c>
      <c r="D236" s="25">
        <v>4850</v>
      </c>
      <c r="E236" s="16" t="s">
        <v>5</v>
      </c>
      <c r="F236" s="26" t="s">
        <v>647</v>
      </c>
      <c r="G236" s="26" t="s">
        <v>647</v>
      </c>
      <c r="H236" s="39" t="s">
        <v>6</v>
      </c>
      <c r="I236" s="27" t="s">
        <v>856</v>
      </c>
    </row>
    <row r="237" spans="1:9" ht="21" x14ac:dyDescent="0.45">
      <c r="A237" s="14"/>
      <c r="B237" s="5"/>
      <c r="C237" s="6"/>
      <c r="D237" s="6"/>
      <c r="E237" s="7"/>
      <c r="F237" s="6">
        <v>4850</v>
      </c>
      <c r="G237" s="6">
        <v>4850</v>
      </c>
      <c r="H237" s="21" t="s">
        <v>7</v>
      </c>
      <c r="I237" s="23">
        <v>24224</v>
      </c>
    </row>
    <row r="238" spans="1:9" ht="21" x14ac:dyDescent="0.45">
      <c r="A238" s="15"/>
      <c r="B238" s="13"/>
      <c r="C238" s="11"/>
      <c r="D238" s="11"/>
      <c r="E238" s="10"/>
      <c r="F238" s="13"/>
      <c r="G238" s="11"/>
      <c r="H238" s="35" t="s">
        <v>8</v>
      </c>
      <c r="I238" s="38"/>
    </row>
    <row r="239" spans="1:9" ht="21" x14ac:dyDescent="0.45">
      <c r="A239" s="22" t="s">
        <v>996</v>
      </c>
      <c r="B239" s="24" t="s">
        <v>857</v>
      </c>
      <c r="C239" s="25">
        <v>32000</v>
      </c>
      <c r="D239" s="25">
        <v>32000</v>
      </c>
      <c r="E239" s="16" t="s">
        <v>5</v>
      </c>
      <c r="F239" s="26" t="s">
        <v>647</v>
      </c>
      <c r="G239" s="26" t="s">
        <v>647</v>
      </c>
      <c r="H239" s="39" t="s">
        <v>6</v>
      </c>
      <c r="I239" s="27" t="s">
        <v>858</v>
      </c>
    </row>
    <row r="240" spans="1:9" ht="21" x14ac:dyDescent="0.45">
      <c r="A240" s="14"/>
      <c r="B240" s="5"/>
      <c r="C240" s="6"/>
      <c r="D240" s="6"/>
      <c r="E240" s="7"/>
      <c r="F240" s="6">
        <v>32000</v>
      </c>
      <c r="G240" s="6">
        <v>32000</v>
      </c>
      <c r="H240" s="21" t="s">
        <v>7</v>
      </c>
      <c r="I240" s="23">
        <v>24224</v>
      </c>
    </row>
    <row r="241" spans="1:9" ht="21" x14ac:dyDescent="0.45">
      <c r="A241" s="15"/>
      <c r="B241" s="13"/>
      <c r="C241" s="11"/>
      <c r="D241" s="11"/>
      <c r="E241" s="10"/>
      <c r="F241" s="13"/>
      <c r="G241" s="11"/>
      <c r="H241" s="35" t="s">
        <v>8</v>
      </c>
      <c r="I241" s="38"/>
    </row>
    <row r="242" spans="1:9" ht="21" x14ac:dyDescent="0.45">
      <c r="A242" s="14" t="s">
        <v>997</v>
      </c>
      <c r="B242" s="24" t="s">
        <v>859</v>
      </c>
      <c r="C242" s="92">
        <v>7050.65</v>
      </c>
      <c r="D242" s="92">
        <v>7050.65</v>
      </c>
      <c r="E242" s="16" t="s">
        <v>5</v>
      </c>
      <c r="F242" s="62" t="s">
        <v>852</v>
      </c>
      <c r="G242" s="62" t="s">
        <v>852</v>
      </c>
      <c r="H242" s="39" t="s">
        <v>6</v>
      </c>
      <c r="I242" s="27" t="s">
        <v>861</v>
      </c>
    </row>
    <row r="243" spans="1:9" ht="21" x14ac:dyDescent="0.45">
      <c r="A243" s="14"/>
      <c r="B243" s="5" t="s">
        <v>860</v>
      </c>
      <c r="C243" s="6"/>
      <c r="D243" s="6"/>
      <c r="E243" s="7"/>
      <c r="F243" s="6" t="s">
        <v>853</v>
      </c>
      <c r="G243" s="6" t="s">
        <v>853</v>
      </c>
      <c r="H243" s="21" t="s">
        <v>7</v>
      </c>
      <c r="I243" s="23">
        <v>24225</v>
      </c>
    </row>
    <row r="244" spans="1:9" ht="21" x14ac:dyDescent="0.45">
      <c r="A244" s="15"/>
      <c r="B244" s="13"/>
      <c r="C244" s="11"/>
      <c r="D244" s="11"/>
      <c r="E244" s="10"/>
      <c r="F244" s="93">
        <v>7050.65</v>
      </c>
      <c r="G244" s="93">
        <v>7050.6</v>
      </c>
      <c r="H244" s="35" t="s">
        <v>8</v>
      </c>
      <c r="I244" s="38"/>
    </row>
    <row r="258" spans="1:9" ht="14.25" customHeight="1" x14ac:dyDescent="0.2"/>
    <row r="260" spans="1:9" s="43" customFormat="1" ht="18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s="43" customFormat="1" ht="18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s="43" customFormat="1" ht="18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80" spans="1:12" x14ac:dyDescent="0.2">
      <c r="L280" s="91"/>
    </row>
    <row r="281" spans="1:12" x14ac:dyDescent="0.2">
      <c r="L281" s="67">
        <f>+C164+C167+C170+C173+C176+C179+C182+C185+C188+C191+C194+C197+C200+C203+C206</f>
        <v>7485000</v>
      </c>
    </row>
    <row r="286" spans="1:12" s="43" customFormat="1" ht="18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12" s="43" customFormat="1" ht="18" x14ac:dyDescent="0.25">
      <c r="A287" s="1"/>
      <c r="B287" s="1"/>
      <c r="C287" s="1"/>
      <c r="D287" s="1"/>
      <c r="E287" s="1"/>
      <c r="F287" s="1"/>
      <c r="G287" s="1"/>
      <c r="H287" s="1"/>
      <c r="I287" s="1"/>
      <c r="L287" s="95">
        <v>253100</v>
      </c>
    </row>
    <row r="288" spans="1:12" s="43" customFormat="1" ht="18" x14ac:dyDescent="0.25">
      <c r="A288" s="1"/>
      <c r="B288" s="1"/>
      <c r="C288" s="1"/>
      <c r="D288" s="1"/>
      <c r="E288" s="1"/>
      <c r="F288" s="1"/>
      <c r="G288" s="1"/>
      <c r="H288" s="1"/>
      <c r="I288" s="1"/>
      <c r="L288" s="94">
        <v>1861402.41</v>
      </c>
    </row>
    <row r="289" spans="12:12" x14ac:dyDescent="0.2">
      <c r="L289" s="67">
        <f>+L284+L285</f>
        <v>0</v>
      </c>
    </row>
    <row r="290" spans="12:12" x14ac:dyDescent="0.2">
      <c r="L290" s="75">
        <f>+L281+L288</f>
        <v>9346402.4100000001</v>
      </c>
    </row>
    <row r="292" spans="12:12" x14ac:dyDescent="0.2">
      <c r="L292" s="67">
        <f>+L287+L288</f>
        <v>2114502.41</v>
      </c>
    </row>
    <row r="295" spans="12:12" x14ac:dyDescent="0.2">
      <c r="L295" s="57">
        <f>+C8+C11+C14+C17+C20+C23+C26+C29+C32+C35+C38+C41+C44+C47+C50+C53+C56+C59+C62+C65+C68+C71+C74+C77+C79+C80+C83+C86+C89+C92+C95+C98+C101+C104+C107+C110+C113+C116+C119+C122+C125+C128+C131+C134+C137+C140+C143+C146+C149+C152+C155+C158+C161+C164+C167+C170+C215+C218+C221+C224+C227+C230+C233+C239+C242</f>
        <v>3566390.4099999997</v>
      </c>
    </row>
    <row r="297" spans="12:12" x14ac:dyDescent="0.2">
      <c r="L297" s="57">
        <f>+L281+L292</f>
        <v>9599502.4100000001</v>
      </c>
    </row>
    <row r="298" spans="12:12" x14ac:dyDescent="0.2">
      <c r="L298" s="1">
        <f>+L297</f>
        <v>9599502.4100000001</v>
      </c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4" workbookViewId="0">
      <selection activeCell="A47" sqref="A47:I50"/>
    </sheetView>
  </sheetViews>
  <sheetFormatPr defaultRowHeight="14.25" x14ac:dyDescent="0.2"/>
  <cols>
    <col min="1" max="1" width="4.75" style="1" customWidth="1"/>
    <col min="2" max="2" width="32.75" style="1" customWidth="1"/>
    <col min="3" max="3" width="10.75" style="1" customWidth="1"/>
    <col min="4" max="4" width="10.375" style="1" customWidth="1"/>
    <col min="5" max="5" width="10.625" style="1" customWidth="1"/>
    <col min="6" max="6" width="19.875" style="1" customWidth="1"/>
    <col min="7" max="7" width="19.5" style="1" customWidth="1"/>
    <col min="8" max="8" width="18.875" style="1" customWidth="1"/>
    <col min="9" max="9" width="15" style="1" customWidth="1"/>
    <col min="10" max="11" width="9" style="1"/>
    <col min="12" max="12" width="13.125" style="1" bestFit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863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910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87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87" t="s">
        <v>28</v>
      </c>
    </row>
    <row r="6" spans="1:12" s="43" customFormat="1" ht="21" x14ac:dyDescent="0.45">
      <c r="A6" s="88" t="s">
        <v>2</v>
      </c>
      <c r="B6" s="147"/>
      <c r="C6" s="3" t="s">
        <v>22</v>
      </c>
      <c r="D6" s="147"/>
      <c r="E6" s="147"/>
      <c r="F6" s="44" t="s">
        <v>3</v>
      </c>
      <c r="G6" s="88" t="s">
        <v>25</v>
      </c>
      <c r="H6" s="150"/>
      <c r="I6" s="3" t="s">
        <v>29</v>
      </c>
    </row>
    <row r="7" spans="1:12" s="43" customFormat="1" ht="21" x14ac:dyDescent="0.45">
      <c r="A7" s="89"/>
      <c r="B7" s="148"/>
      <c r="C7" s="4" t="s">
        <v>4</v>
      </c>
      <c r="D7" s="89" t="s">
        <v>4</v>
      </c>
      <c r="E7" s="148"/>
      <c r="F7" s="89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864</v>
      </c>
      <c r="C8" s="66">
        <v>82900</v>
      </c>
      <c r="D8" s="66">
        <v>82900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865</v>
      </c>
    </row>
    <row r="9" spans="1:12" ht="21" x14ac:dyDescent="0.45">
      <c r="A9" s="14"/>
      <c r="B9" s="5"/>
      <c r="C9" s="6"/>
      <c r="D9" s="6"/>
      <c r="E9" s="7"/>
      <c r="F9" s="6">
        <v>82900</v>
      </c>
      <c r="G9" s="6">
        <v>82900</v>
      </c>
      <c r="H9" s="21" t="s">
        <v>7</v>
      </c>
      <c r="I9" s="23">
        <v>24228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45"/>
    </row>
    <row r="11" spans="1:12" ht="21" x14ac:dyDescent="0.45">
      <c r="A11" s="22" t="s">
        <v>10</v>
      </c>
      <c r="B11" s="24" t="s">
        <v>866</v>
      </c>
      <c r="C11" s="25">
        <v>38700</v>
      </c>
      <c r="D11" s="25">
        <v>38700</v>
      </c>
      <c r="E11" s="16" t="s">
        <v>5</v>
      </c>
      <c r="F11" s="62" t="s">
        <v>868</v>
      </c>
      <c r="G11" s="62" t="s">
        <v>868</v>
      </c>
      <c r="H11" s="39" t="s">
        <v>6</v>
      </c>
      <c r="I11" s="27" t="s">
        <v>869</v>
      </c>
      <c r="L11" s="68"/>
    </row>
    <row r="12" spans="1:12" ht="21" x14ac:dyDescent="0.45">
      <c r="A12" s="14"/>
      <c r="B12" s="5" t="s">
        <v>867</v>
      </c>
      <c r="C12" s="6"/>
      <c r="D12" s="6"/>
      <c r="E12" s="7"/>
      <c r="F12" s="6">
        <v>38700</v>
      </c>
      <c r="G12" s="6">
        <v>38700</v>
      </c>
      <c r="H12" s="21" t="s">
        <v>7</v>
      </c>
      <c r="I12" s="23">
        <v>24235</v>
      </c>
    </row>
    <row r="13" spans="1:12" ht="21" x14ac:dyDescent="0.45">
      <c r="A13" s="15"/>
      <c r="B13" s="13"/>
      <c r="C13" s="11"/>
      <c r="D13" s="11"/>
      <c r="E13" s="10"/>
      <c r="F13" s="6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870</v>
      </c>
      <c r="C14" s="25">
        <v>19700</v>
      </c>
      <c r="D14" s="25">
        <v>19700</v>
      </c>
      <c r="E14" s="16" t="s">
        <v>5</v>
      </c>
      <c r="F14" s="62" t="s">
        <v>868</v>
      </c>
      <c r="G14" s="62" t="s">
        <v>868</v>
      </c>
      <c r="H14" s="39" t="s">
        <v>6</v>
      </c>
      <c r="I14" s="27" t="s">
        <v>874</v>
      </c>
      <c r="K14" s="68"/>
    </row>
    <row r="15" spans="1:12" ht="21" x14ac:dyDescent="0.45">
      <c r="A15" s="14"/>
      <c r="B15" s="5" t="s">
        <v>871</v>
      </c>
      <c r="C15" s="6"/>
      <c r="D15" s="6"/>
      <c r="E15" s="7"/>
      <c r="F15" s="6">
        <v>19700</v>
      </c>
      <c r="G15" s="6">
        <v>19700</v>
      </c>
      <c r="H15" s="21" t="s">
        <v>7</v>
      </c>
      <c r="I15" s="23">
        <v>24235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38"/>
    </row>
    <row r="17" spans="1:11" ht="21" x14ac:dyDescent="0.45">
      <c r="A17" s="22" t="s">
        <v>73</v>
      </c>
      <c r="B17" s="24" t="s">
        <v>872</v>
      </c>
      <c r="C17" s="25">
        <v>28000</v>
      </c>
      <c r="D17" s="25">
        <v>28000</v>
      </c>
      <c r="E17" s="16" t="s">
        <v>5</v>
      </c>
      <c r="F17" s="62" t="s">
        <v>868</v>
      </c>
      <c r="G17" s="62" t="s">
        <v>868</v>
      </c>
      <c r="H17" s="39" t="s">
        <v>6</v>
      </c>
      <c r="I17" s="27" t="s">
        <v>875</v>
      </c>
      <c r="K17" s="68"/>
    </row>
    <row r="18" spans="1:11" ht="21" x14ac:dyDescent="0.45">
      <c r="A18" s="14"/>
      <c r="B18" s="5" t="s">
        <v>873</v>
      </c>
      <c r="C18" s="6"/>
      <c r="D18" s="6"/>
      <c r="E18" s="7"/>
      <c r="F18" s="6">
        <v>28000</v>
      </c>
      <c r="G18" s="6">
        <v>28000</v>
      </c>
      <c r="H18" s="21" t="s">
        <v>7</v>
      </c>
      <c r="I18" s="23">
        <v>24235</v>
      </c>
    </row>
    <row r="19" spans="1:11" ht="21" x14ac:dyDescent="0.45">
      <c r="A19" s="15"/>
      <c r="B19" s="13"/>
      <c r="C19" s="11"/>
      <c r="D19" s="11"/>
      <c r="E19" s="10"/>
      <c r="F19" s="11"/>
      <c r="G19" s="11"/>
      <c r="H19" s="35" t="s">
        <v>8</v>
      </c>
      <c r="I19" s="38"/>
    </row>
    <row r="20" spans="1:11" ht="21" x14ac:dyDescent="0.45">
      <c r="A20" s="76" t="s">
        <v>75</v>
      </c>
      <c r="B20" s="24" t="s">
        <v>876</v>
      </c>
      <c r="C20" s="25">
        <v>39400</v>
      </c>
      <c r="D20" s="25">
        <v>39400</v>
      </c>
      <c r="E20" s="16" t="s">
        <v>5</v>
      </c>
      <c r="F20" s="62" t="s">
        <v>868</v>
      </c>
      <c r="G20" s="62" t="s">
        <v>868</v>
      </c>
      <c r="H20" s="39" t="s">
        <v>6</v>
      </c>
      <c r="I20" s="27" t="s">
        <v>877</v>
      </c>
    </row>
    <row r="21" spans="1:11" ht="21" x14ac:dyDescent="0.45">
      <c r="A21" s="14"/>
      <c r="B21" s="5" t="s">
        <v>873</v>
      </c>
      <c r="C21" s="6"/>
      <c r="D21" s="6"/>
      <c r="E21" s="7"/>
      <c r="F21" s="6">
        <v>39400</v>
      </c>
      <c r="G21" s="6">
        <v>39400</v>
      </c>
      <c r="H21" s="21" t="s">
        <v>7</v>
      </c>
      <c r="I21" s="23">
        <v>24235</v>
      </c>
    </row>
    <row r="22" spans="1:11" ht="21" x14ac:dyDescent="0.45">
      <c r="A22" s="15"/>
      <c r="B22" s="13"/>
      <c r="C22" s="11"/>
      <c r="D22" s="11"/>
      <c r="E22" s="10"/>
      <c r="F22" s="11"/>
      <c r="G22" s="11"/>
      <c r="H22" s="35" t="s">
        <v>8</v>
      </c>
      <c r="I22" s="38"/>
    </row>
    <row r="23" spans="1:11" ht="21" x14ac:dyDescent="0.45">
      <c r="A23" s="22" t="s">
        <v>9</v>
      </c>
      <c r="B23" s="24" t="s">
        <v>878</v>
      </c>
      <c r="C23" s="25">
        <v>750</v>
      </c>
      <c r="D23" s="25">
        <v>750</v>
      </c>
      <c r="E23" s="16" t="s">
        <v>5</v>
      </c>
      <c r="F23" s="26" t="s">
        <v>635</v>
      </c>
      <c r="G23" s="26" t="s">
        <v>635</v>
      </c>
      <c r="H23" s="39" t="s">
        <v>6</v>
      </c>
      <c r="I23" s="51" t="s">
        <v>881</v>
      </c>
    </row>
    <row r="24" spans="1:11" ht="21" x14ac:dyDescent="0.45">
      <c r="A24" s="14"/>
      <c r="B24" s="5" t="s">
        <v>879</v>
      </c>
      <c r="C24" s="6"/>
      <c r="D24" s="6"/>
      <c r="E24" s="7"/>
      <c r="F24" s="6">
        <v>750</v>
      </c>
      <c r="G24" s="6">
        <v>750</v>
      </c>
      <c r="H24" s="21" t="s">
        <v>7</v>
      </c>
      <c r="I24" s="23">
        <v>24235</v>
      </c>
    </row>
    <row r="25" spans="1:11" ht="21" x14ac:dyDescent="0.45">
      <c r="A25" s="15"/>
      <c r="B25" s="13" t="s">
        <v>880</v>
      </c>
      <c r="C25" s="11"/>
      <c r="D25" s="11"/>
      <c r="E25" s="10"/>
      <c r="F25" s="11"/>
      <c r="G25" s="11"/>
      <c r="H25" s="35" t="s">
        <v>8</v>
      </c>
      <c r="I25" s="38"/>
    </row>
    <row r="26" spans="1:11" ht="21" x14ac:dyDescent="0.45">
      <c r="A26" s="22" t="s">
        <v>11</v>
      </c>
      <c r="B26" s="24" t="s">
        <v>882</v>
      </c>
      <c r="C26" s="25">
        <v>1000</v>
      </c>
      <c r="D26" s="25">
        <v>1000</v>
      </c>
      <c r="E26" s="16" t="s">
        <v>5</v>
      </c>
      <c r="F26" s="26" t="s">
        <v>884</v>
      </c>
      <c r="G26" s="26" t="s">
        <v>884</v>
      </c>
      <c r="H26" s="39" t="s">
        <v>6</v>
      </c>
      <c r="I26" s="51" t="s">
        <v>885</v>
      </c>
    </row>
    <row r="27" spans="1:11" s="43" customFormat="1" ht="21" x14ac:dyDescent="0.45">
      <c r="A27" s="14"/>
      <c r="B27" s="5" t="s">
        <v>883</v>
      </c>
      <c r="C27" s="6"/>
      <c r="D27" s="6"/>
      <c r="E27" s="7"/>
      <c r="F27" s="6">
        <v>1000</v>
      </c>
      <c r="G27" s="6">
        <v>1000</v>
      </c>
      <c r="H27" s="21" t="s">
        <v>7</v>
      </c>
      <c r="I27" s="23">
        <v>24235</v>
      </c>
    </row>
    <row r="28" spans="1:11" s="43" customFormat="1" ht="21" x14ac:dyDescent="0.45">
      <c r="A28" s="15"/>
      <c r="B28" s="13"/>
      <c r="C28" s="11"/>
      <c r="D28" s="11"/>
      <c r="E28" s="10"/>
      <c r="F28" s="11"/>
      <c r="G28" s="11"/>
      <c r="H28" s="35" t="s">
        <v>8</v>
      </c>
      <c r="I28" s="38"/>
    </row>
    <row r="29" spans="1:11" s="43" customFormat="1" ht="21" x14ac:dyDescent="0.45">
      <c r="A29" s="14" t="s">
        <v>12</v>
      </c>
      <c r="B29" s="24" t="s">
        <v>886</v>
      </c>
      <c r="C29" s="25">
        <v>2000</v>
      </c>
      <c r="D29" s="25">
        <v>2000</v>
      </c>
      <c r="E29" s="16" t="s">
        <v>5</v>
      </c>
      <c r="F29" s="26" t="s">
        <v>819</v>
      </c>
      <c r="G29" s="26" t="s">
        <v>819</v>
      </c>
      <c r="H29" s="39" t="s">
        <v>6</v>
      </c>
      <c r="I29" s="51" t="s">
        <v>885</v>
      </c>
    </row>
    <row r="30" spans="1:11" ht="21" x14ac:dyDescent="0.45">
      <c r="A30" s="14"/>
      <c r="B30" s="5" t="s">
        <v>887</v>
      </c>
      <c r="C30" s="6"/>
      <c r="D30" s="6"/>
      <c r="E30" s="7"/>
      <c r="F30" s="6">
        <v>2000</v>
      </c>
      <c r="G30" s="6">
        <v>2000</v>
      </c>
      <c r="H30" s="21" t="s">
        <v>7</v>
      </c>
      <c r="I30" s="23">
        <v>24235</v>
      </c>
    </row>
    <row r="31" spans="1:11" ht="21" x14ac:dyDescent="0.45">
      <c r="A31" s="15"/>
      <c r="B31" s="13" t="s">
        <v>888</v>
      </c>
      <c r="C31" s="11"/>
      <c r="D31" s="11"/>
      <c r="E31" s="10"/>
      <c r="F31" s="11"/>
      <c r="G31" s="11"/>
      <c r="H31" s="35" t="s">
        <v>8</v>
      </c>
      <c r="I31" s="38"/>
    </row>
    <row r="32" spans="1:11" ht="21" x14ac:dyDescent="0.45">
      <c r="A32" s="14" t="s">
        <v>13</v>
      </c>
      <c r="B32" s="24" t="s">
        <v>889</v>
      </c>
      <c r="C32" s="25">
        <v>3500</v>
      </c>
      <c r="D32" s="25">
        <v>3500</v>
      </c>
      <c r="E32" s="16" t="s">
        <v>5</v>
      </c>
      <c r="F32" s="26" t="s">
        <v>890</v>
      </c>
      <c r="G32" s="26" t="s">
        <v>890</v>
      </c>
      <c r="H32" s="39" t="s">
        <v>6</v>
      </c>
      <c r="I32" s="27" t="s">
        <v>891</v>
      </c>
    </row>
    <row r="33" spans="1:12" ht="21" x14ac:dyDescent="0.45">
      <c r="A33" s="14"/>
      <c r="B33" s="5" t="s">
        <v>245</v>
      </c>
      <c r="C33" s="6"/>
      <c r="D33" s="6"/>
      <c r="E33" s="7"/>
      <c r="F33" s="6">
        <v>3500</v>
      </c>
      <c r="G33" s="6">
        <v>3500</v>
      </c>
      <c r="H33" s="21" t="s">
        <v>7</v>
      </c>
      <c r="I33" s="23">
        <v>24238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38"/>
    </row>
    <row r="35" spans="1:12" ht="21" x14ac:dyDescent="0.45">
      <c r="A35" s="14" t="s">
        <v>14</v>
      </c>
      <c r="B35" s="24" t="s">
        <v>892</v>
      </c>
      <c r="C35" s="25">
        <v>26000</v>
      </c>
      <c r="D35" s="25">
        <v>26000</v>
      </c>
      <c r="E35" s="16" t="s">
        <v>5</v>
      </c>
      <c r="F35" s="26" t="s">
        <v>893</v>
      </c>
      <c r="G35" s="26" t="s">
        <v>893</v>
      </c>
      <c r="H35" s="39" t="s">
        <v>6</v>
      </c>
      <c r="I35" s="27" t="s">
        <v>894</v>
      </c>
      <c r="L35" s="56"/>
    </row>
    <row r="36" spans="1:12" ht="21" x14ac:dyDescent="0.45">
      <c r="A36" s="14"/>
      <c r="B36" s="5"/>
      <c r="C36" s="6"/>
      <c r="D36" s="6"/>
      <c r="E36" s="7"/>
      <c r="F36" s="6">
        <v>26000</v>
      </c>
      <c r="G36" s="6">
        <v>26000</v>
      </c>
      <c r="H36" s="21" t="s">
        <v>7</v>
      </c>
      <c r="I36" s="23">
        <v>24242</v>
      </c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38"/>
    </row>
    <row r="38" spans="1:12" ht="21" x14ac:dyDescent="0.45">
      <c r="A38" s="14" t="s">
        <v>15</v>
      </c>
      <c r="B38" s="24" t="s">
        <v>895</v>
      </c>
      <c r="C38" s="25">
        <v>47450</v>
      </c>
      <c r="D38" s="25">
        <v>47450</v>
      </c>
      <c r="E38" s="16" t="s">
        <v>5</v>
      </c>
      <c r="F38" s="26" t="s">
        <v>896</v>
      </c>
      <c r="G38" s="26" t="s">
        <v>896</v>
      </c>
      <c r="H38" s="39" t="s">
        <v>6</v>
      </c>
      <c r="I38" s="27" t="s">
        <v>897</v>
      </c>
    </row>
    <row r="39" spans="1:12" ht="21" x14ac:dyDescent="0.45">
      <c r="A39" s="14"/>
      <c r="B39" s="5"/>
      <c r="C39" s="6"/>
      <c r="D39" s="6"/>
      <c r="E39" s="7"/>
      <c r="F39" s="6">
        <v>47450</v>
      </c>
      <c r="G39" s="6">
        <v>47450</v>
      </c>
      <c r="H39" s="21" t="s">
        <v>7</v>
      </c>
      <c r="I39" s="23">
        <v>24253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38"/>
    </row>
    <row r="41" spans="1:12" ht="21" x14ac:dyDescent="0.45">
      <c r="A41" s="14" t="s">
        <v>16</v>
      </c>
      <c r="B41" s="24" t="s">
        <v>898</v>
      </c>
      <c r="C41" s="70">
        <v>146437.56</v>
      </c>
      <c r="D41" s="70">
        <v>146437.56</v>
      </c>
      <c r="E41" s="16" t="s">
        <v>5</v>
      </c>
      <c r="F41" s="26" t="s">
        <v>900</v>
      </c>
      <c r="G41" s="26" t="s">
        <v>900</v>
      </c>
      <c r="H41" s="39" t="s">
        <v>6</v>
      </c>
      <c r="I41" s="27" t="s">
        <v>902</v>
      </c>
    </row>
    <row r="42" spans="1:12" ht="21" x14ac:dyDescent="0.45">
      <c r="A42" s="14"/>
      <c r="B42" s="5" t="s">
        <v>899</v>
      </c>
      <c r="C42" s="6"/>
      <c r="D42" s="6"/>
      <c r="E42" s="7"/>
      <c r="F42" s="6" t="s">
        <v>901</v>
      </c>
      <c r="G42" s="6" t="s">
        <v>901</v>
      </c>
      <c r="H42" s="21" t="s">
        <v>7</v>
      </c>
      <c r="I42" s="23">
        <v>24253</v>
      </c>
      <c r="L42" s="56"/>
    </row>
    <row r="43" spans="1:12" ht="21" x14ac:dyDescent="0.45">
      <c r="A43" s="15"/>
      <c r="B43" s="13"/>
      <c r="C43" s="11"/>
      <c r="D43" s="11"/>
      <c r="E43" s="10"/>
      <c r="F43" s="93">
        <v>146437.56</v>
      </c>
      <c r="G43" s="93">
        <v>146437.56</v>
      </c>
      <c r="H43" s="35" t="s">
        <v>8</v>
      </c>
      <c r="I43" s="38"/>
      <c r="L43" s="56"/>
    </row>
    <row r="44" spans="1:12" ht="21" x14ac:dyDescent="0.45">
      <c r="A44" s="22" t="s">
        <v>17</v>
      </c>
      <c r="B44" s="24" t="s">
        <v>903</v>
      </c>
      <c r="C44" s="25">
        <v>1890</v>
      </c>
      <c r="D44" s="25">
        <v>1890</v>
      </c>
      <c r="E44" s="16" t="s">
        <v>5</v>
      </c>
      <c r="F44" s="26" t="s">
        <v>201</v>
      </c>
      <c r="G44" s="26" t="s">
        <v>201</v>
      </c>
      <c r="H44" s="39" t="s">
        <v>6</v>
      </c>
      <c r="I44" s="51" t="s">
        <v>904</v>
      </c>
      <c r="L44" s="56"/>
    </row>
    <row r="45" spans="1:12" ht="21" x14ac:dyDescent="0.45">
      <c r="A45" s="14"/>
      <c r="B45" s="5"/>
      <c r="C45" s="6"/>
      <c r="D45" s="6"/>
      <c r="E45" s="7"/>
      <c r="F45" s="6">
        <v>1890</v>
      </c>
      <c r="G45" s="6">
        <v>1890</v>
      </c>
      <c r="H45" s="21" t="s">
        <v>7</v>
      </c>
      <c r="I45" s="23">
        <v>24253</v>
      </c>
      <c r="L45" s="75">
        <f>+D8+D11+D14+D17+D20+D23+D26+D29+D32+D35+D38+D41+D44+D47+D50</f>
        <v>454997.56</v>
      </c>
    </row>
    <row r="46" spans="1:12" ht="21" x14ac:dyDescent="0.45">
      <c r="A46" s="15"/>
      <c r="B46" s="13"/>
      <c r="C46" s="11"/>
      <c r="D46" s="11"/>
      <c r="E46" s="10"/>
      <c r="F46" s="13"/>
      <c r="G46" s="11"/>
      <c r="H46" s="35" t="s">
        <v>8</v>
      </c>
      <c r="I46" s="38"/>
      <c r="L46" s="75"/>
    </row>
    <row r="47" spans="1:12" ht="21" x14ac:dyDescent="0.45">
      <c r="A47" s="22" t="s">
        <v>19</v>
      </c>
      <c r="B47" s="24" t="s">
        <v>905</v>
      </c>
      <c r="C47" s="25">
        <v>15770</v>
      </c>
      <c r="D47" s="25">
        <v>15770</v>
      </c>
      <c r="E47" s="16" t="s">
        <v>5</v>
      </c>
      <c r="F47" s="26" t="s">
        <v>197</v>
      </c>
      <c r="G47" s="26" t="s">
        <v>197</v>
      </c>
      <c r="H47" s="39" t="s">
        <v>6</v>
      </c>
      <c r="I47" s="27" t="s">
        <v>906</v>
      </c>
    </row>
    <row r="48" spans="1:12" ht="21" x14ac:dyDescent="0.45">
      <c r="A48" s="14"/>
      <c r="B48" s="5"/>
      <c r="C48" s="6"/>
      <c r="D48" s="6"/>
      <c r="E48" s="7"/>
      <c r="F48" s="6">
        <v>15770</v>
      </c>
      <c r="G48" s="6">
        <v>15770</v>
      </c>
      <c r="H48" s="21" t="s">
        <v>7</v>
      </c>
      <c r="I48" s="23">
        <v>24256</v>
      </c>
    </row>
    <row r="49" spans="1:9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9" ht="21" x14ac:dyDescent="0.45">
      <c r="A50" s="14" t="s">
        <v>93</v>
      </c>
      <c r="B50" s="24" t="s">
        <v>907</v>
      </c>
      <c r="C50" s="25">
        <v>1500</v>
      </c>
      <c r="D50" s="25">
        <v>1500</v>
      </c>
      <c r="E50" s="16" t="s">
        <v>5</v>
      </c>
      <c r="F50" s="26" t="s">
        <v>819</v>
      </c>
      <c r="G50" s="26" t="s">
        <v>819</v>
      </c>
      <c r="H50" s="39" t="s">
        <v>6</v>
      </c>
      <c r="I50" s="51" t="s">
        <v>909</v>
      </c>
    </row>
    <row r="51" spans="1:9" ht="21" x14ac:dyDescent="0.45">
      <c r="A51" s="14"/>
      <c r="B51" s="5" t="s">
        <v>908</v>
      </c>
      <c r="C51" s="6"/>
      <c r="D51" s="6"/>
      <c r="E51" s="7"/>
      <c r="F51" s="6">
        <v>1500</v>
      </c>
      <c r="G51" s="6">
        <v>1500</v>
      </c>
      <c r="H51" s="21" t="s">
        <v>7</v>
      </c>
      <c r="I51" s="23">
        <v>24258</v>
      </c>
    </row>
    <row r="52" spans="1:9" s="43" customFormat="1" ht="21" x14ac:dyDescent="0.45">
      <c r="A52" s="15"/>
      <c r="B52" s="13"/>
      <c r="C52" s="11"/>
      <c r="D52" s="11"/>
      <c r="E52" s="10"/>
      <c r="F52" s="13"/>
      <c r="G52" s="11"/>
      <c r="H52" s="35" t="s">
        <v>8</v>
      </c>
      <c r="I52" s="38"/>
    </row>
    <row r="53" spans="1:9" s="43" customFormat="1" ht="18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s="43" customFormat="1" ht="18" x14ac:dyDescent="0.25">
      <c r="A54" s="1"/>
      <c r="B54" s="1"/>
      <c r="C54" s="1"/>
      <c r="D54" s="1"/>
      <c r="E54" s="1"/>
      <c r="F54" s="1"/>
      <c r="G54" s="1"/>
      <c r="H54" s="1"/>
      <c r="I54" s="1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27559055118110237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opLeftCell="A76" workbookViewId="0">
      <selection activeCell="A89" sqref="A89:I93"/>
    </sheetView>
  </sheetViews>
  <sheetFormatPr defaultRowHeight="14.25" x14ac:dyDescent="0.2"/>
  <cols>
    <col min="1" max="1" width="4.75" style="1" customWidth="1"/>
    <col min="2" max="2" width="33.75" style="1" customWidth="1"/>
    <col min="3" max="3" width="10.5" style="1" customWidth="1"/>
    <col min="4" max="4" width="8.75" style="1" customWidth="1"/>
    <col min="5" max="5" width="10.25" style="1" customWidth="1"/>
    <col min="6" max="6" width="19.5" style="1" customWidth="1"/>
    <col min="7" max="7" width="20" style="1" customWidth="1"/>
    <col min="8" max="8" width="18.5" style="1" customWidth="1"/>
    <col min="9" max="9" width="15" style="1" customWidth="1"/>
    <col min="10" max="11" width="9" style="1"/>
    <col min="12" max="12" width="13.125" style="1" bestFit="1" customWidth="1"/>
    <col min="13" max="16384" width="9" style="1"/>
  </cols>
  <sheetData>
    <row r="1" spans="1:12" ht="20.25" customHeight="1" x14ac:dyDescent="0.2">
      <c r="I1" s="42" t="s">
        <v>31</v>
      </c>
    </row>
    <row r="2" spans="1:12" ht="22.5" customHeight="1" x14ac:dyDescent="0.2">
      <c r="A2" s="144" t="s">
        <v>1046</v>
      </c>
      <c r="B2" s="144"/>
      <c r="C2" s="144"/>
      <c r="D2" s="144"/>
      <c r="E2" s="144"/>
      <c r="F2" s="144"/>
      <c r="G2" s="144"/>
      <c r="H2" s="144"/>
      <c r="I2" s="144"/>
    </row>
    <row r="3" spans="1:12" ht="23.25" x14ac:dyDescent="0.2">
      <c r="A3" s="144" t="s">
        <v>33</v>
      </c>
      <c r="B3" s="144"/>
      <c r="C3" s="144"/>
      <c r="D3" s="144"/>
      <c r="E3" s="144"/>
      <c r="F3" s="144"/>
      <c r="G3" s="144"/>
      <c r="H3" s="144"/>
      <c r="I3" s="144"/>
    </row>
    <row r="4" spans="1:12" ht="23.25" x14ac:dyDescent="0.2">
      <c r="A4" s="152" t="s">
        <v>1045</v>
      </c>
      <c r="B4" s="152"/>
      <c r="C4" s="152"/>
      <c r="D4" s="152"/>
      <c r="E4" s="152"/>
      <c r="F4" s="152"/>
      <c r="G4" s="152"/>
      <c r="H4" s="152"/>
      <c r="I4" s="152"/>
    </row>
    <row r="5" spans="1:12" s="43" customFormat="1" ht="21" x14ac:dyDescent="0.45">
      <c r="A5" s="107" t="s">
        <v>0</v>
      </c>
      <c r="B5" s="146" t="s">
        <v>20</v>
      </c>
      <c r="C5" s="2" t="s">
        <v>21</v>
      </c>
      <c r="D5" s="146" t="s">
        <v>1</v>
      </c>
      <c r="E5" s="146" t="s">
        <v>23</v>
      </c>
      <c r="F5" s="41" t="s">
        <v>24</v>
      </c>
      <c r="G5" s="2" t="s">
        <v>26</v>
      </c>
      <c r="H5" s="149" t="s">
        <v>27</v>
      </c>
      <c r="I5" s="107" t="s">
        <v>28</v>
      </c>
    </row>
    <row r="6" spans="1:12" s="43" customFormat="1" ht="21" x14ac:dyDescent="0.45">
      <c r="A6" s="108" t="s">
        <v>2</v>
      </c>
      <c r="B6" s="147"/>
      <c r="C6" s="3" t="s">
        <v>22</v>
      </c>
      <c r="D6" s="147"/>
      <c r="E6" s="147"/>
      <c r="F6" s="44" t="s">
        <v>3</v>
      </c>
      <c r="G6" s="108" t="s">
        <v>25</v>
      </c>
      <c r="H6" s="150"/>
      <c r="I6" s="3" t="s">
        <v>29</v>
      </c>
    </row>
    <row r="7" spans="1:12" s="43" customFormat="1" ht="21" x14ac:dyDescent="0.45">
      <c r="A7" s="109"/>
      <c r="B7" s="148"/>
      <c r="C7" s="4" t="s">
        <v>4</v>
      </c>
      <c r="D7" s="109" t="s">
        <v>4</v>
      </c>
      <c r="E7" s="148"/>
      <c r="F7" s="109"/>
      <c r="G7" s="4"/>
      <c r="H7" s="151"/>
      <c r="I7" s="4" t="s">
        <v>30</v>
      </c>
    </row>
    <row r="8" spans="1:12" ht="21" x14ac:dyDescent="0.45">
      <c r="A8" s="69" t="s">
        <v>63</v>
      </c>
      <c r="B8" s="5" t="s">
        <v>1047</v>
      </c>
      <c r="C8" s="66">
        <v>69700</v>
      </c>
      <c r="D8" s="66">
        <v>69700</v>
      </c>
      <c r="E8" s="48" t="s">
        <v>5</v>
      </c>
      <c r="F8" s="8" t="s">
        <v>167</v>
      </c>
      <c r="G8" s="8" t="s">
        <v>167</v>
      </c>
      <c r="H8" s="49" t="s">
        <v>6</v>
      </c>
      <c r="I8" s="9" t="s">
        <v>1052</v>
      </c>
    </row>
    <row r="9" spans="1:12" ht="21" x14ac:dyDescent="0.45">
      <c r="A9" s="14"/>
      <c r="B9" s="5"/>
      <c r="C9" s="6"/>
      <c r="D9" s="6"/>
      <c r="E9" s="7"/>
      <c r="F9" s="6">
        <v>69700</v>
      </c>
      <c r="G9" s="6">
        <v>69700</v>
      </c>
      <c r="H9" s="21" t="s">
        <v>7</v>
      </c>
      <c r="I9" s="23">
        <v>24259</v>
      </c>
    </row>
    <row r="10" spans="1:12" ht="21" x14ac:dyDescent="0.45">
      <c r="A10" s="14"/>
      <c r="B10" s="5"/>
      <c r="C10" s="6"/>
      <c r="D10" s="6"/>
      <c r="E10" s="28"/>
      <c r="F10" s="5"/>
      <c r="G10" s="6"/>
      <c r="H10" s="21" t="s">
        <v>8</v>
      </c>
      <c r="I10" s="53"/>
    </row>
    <row r="11" spans="1:12" ht="21" x14ac:dyDescent="0.45">
      <c r="A11" s="22" t="s">
        <v>10</v>
      </c>
      <c r="B11" s="24" t="s">
        <v>1048</v>
      </c>
      <c r="C11" s="25">
        <v>5080</v>
      </c>
      <c r="D11" s="25">
        <v>5080</v>
      </c>
      <c r="E11" s="16" t="s">
        <v>5</v>
      </c>
      <c r="F11" s="26" t="s">
        <v>197</v>
      </c>
      <c r="G11" s="26" t="s">
        <v>197</v>
      </c>
      <c r="H11" s="39" t="s">
        <v>6</v>
      </c>
      <c r="I11" s="51" t="s">
        <v>1050</v>
      </c>
      <c r="L11" s="68"/>
    </row>
    <row r="12" spans="1:12" ht="21" x14ac:dyDescent="0.45">
      <c r="A12" s="14"/>
      <c r="B12" s="5" t="s">
        <v>1049</v>
      </c>
      <c r="C12" s="6"/>
      <c r="D12" s="6"/>
      <c r="E12" s="7"/>
      <c r="F12" s="6">
        <v>5080</v>
      </c>
      <c r="G12" s="6">
        <v>5080</v>
      </c>
      <c r="H12" s="21" t="s">
        <v>7</v>
      </c>
      <c r="I12" s="23">
        <v>24264</v>
      </c>
    </row>
    <row r="13" spans="1:12" ht="21" x14ac:dyDescent="0.45">
      <c r="A13" s="15"/>
      <c r="B13" s="13" t="s">
        <v>1051</v>
      </c>
      <c r="C13" s="11"/>
      <c r="D13" s="11"/>
      <c r="E13" s="10"/>
      <c r="F13" s="6"/>
      <c r="G13" s="11"/>
      <c r="H13" s="35" t="s">
        <v>8</v>
      </c>
      <c r="I13" s="38"/>
    </row>
    <row r="14" spans="1:12" ht="21" x14ac:dyDescent="0.45">
      <c r="A14" s="22" t="s">
        <v>18</v>
      </c>
      <c r="B14" s="24" t="s">
        <v>1053</v>
      </c>
      <c r="C14" s="25">
        <v>1800</v>
      </c>
      <c r="D14" s="25">
        <v>1800</v>
      </c>
      <c r="E14" s="16" t="s">
        <v>5</v>
      </c>
      <c r="F14" s="26" t="s">
        <v>1055</v>
      </c>
      <c r="G14" s="26" t="s">
        <v>1055</v>
      </c>
      <c r="H14" s="39" t="s">
        <v>6</v>
      </c>
      <c r="I14" s="51" t="s">
        <v>1056</v>
      </c>
      <c r="K14" s="68"/>
    </row>
    <row r="15" spans="1:12" ht="21" x14ac:dyDescent="0.45">
      <c r="A15" s="14"/>
      <c r="B15" s="5" t="s">
        <v>1054</v>
      </c>
      <c r="C15" s="6"/>
      <c r="D15" s="6"/>
      <c r="E15" s="7"/>
      <c r="F15" s="6">
        <v>1800</v>
      </c>
      <c r="G15" s="6">
        <v>1800</v>
      </c>
      <c r="H15" s="21" t="s">
        <v>7</v>
      </c>
      <c r="I15" s="23">
        <v>24265</v>
      </c>
    </row>
    <row r="16" spans="1:12" ht="21" x14ac:dyDescent="0.45">
      <c r="A16" s="15"/>
      <c r="B16" s="13"/>
      <c r="C16" s="11"/>
      <c r="D16" s="11"/>
      <c r="E16" s="10"/>
      <c r="F16" s="11"/>
      <c r="G16" s="11"/>
      <c r="H16" s="35" t="s">
        <v>8</v>
      </c>
      <c r="I16" s="38"/>
    </row>
    <row r="17" spans="1:11" ht="21" x14ac:dyDescent="0.45">
      <c r="A17" s="22" t="s">
        <v>73</v>
      </c>
      <c r="B17" s="24" t="s">
        <v>1053</v>
      </c>
      <c r="C17" s="25">
        <v>1500</v>
      </c>
      <c r="D17" s="25">
        <v>1500</v>
      </c>
      <c r="E17" s="16" t="s">
        <v>5</v>
      </c>
      <c r="F17" s="26" t="s">
        <v>1059</v>
      </c>
      <c r="G17" s="26" t="s">
        <v>1059</v>
      </c>
      <c r="H17" s="39" t="s">
        <v>6</v>
      </c>
      <c r="I17" s="51" t="s">
        <v>1060</v>
      </c>
      <c r="K17" s="68"/>
    </row>
    <row r="18" spans="1:11" ht="21" x14ac:dyDescent="0.45">
      <c r="A18" s="14"/>
      <c r="B18" s="5" t="s">
        <v>1057</v>
      </c>
      <c r="C18" s="6"/>
      <c r="D18" s="6"/>
      <c r="E18" s="7"/>
      <c r="F18" s="6">
        <v>1500</v>
      </c>
      <c r="G18" s="6">
        <v>1500</v>
      </c>
      <c r="H18" s="21" t="s">
        <v>7</v>
      </c>
      <c r="I18" s="23">
        <v>24271</v>
      </c>
    </row>
    <row r="19" spans="1:11" ht="21" x14ac:dyDescent="0.45">
      <c r="A19" s="15"/>
      <c r="B19" s="13" t="s">
        <v>1058</v>
      </c>
      <c r="C19" s="11"/>
      <c r="D19" s="11"/>
      <c r="E19" s="10"/>
      <c r="F19" s="11"/>
      <c r="G19" s="11"/>
      <c r="H19" s="35" t="s">
        <v>8</v>
      </c>
      <c r="I19" s="38"/>
    </row>
    <row r="20" spans="1:11" ht="21" x14ac:dyDescent="0.45">
      <c r="A20" s="76" t="s">
        <v>75</v>
      </c>
      <c r="B20" s="24" t="s">
        <v>1061</v>
      </c>
      <c r="C20" s="25">
        <v>849</v>
      </c>
      <c r="D20" s="25">
        <v>849</v>
      </c>
      <c r="E20" s="16" t="s">
        <v>5</v>
      </c>
      <c r="F20" s="26" t="s">
        <v>658</v>
      </c>
      <c r="G20" s="26" t="s">
        <v>658</v>
      </c>
      <c r="H20" s="39" t="s">
        <v>6</v>
      </c>
      <c r="I20" s="51" t="s">
        <v>1063</v>
      </c>
    </row>
    <row r="21" spans="1:11" ht="21" x14ac:dyDescent="0.45">
      <c r="A21" s="14"/>
      <c r="B21" s="5" t="s">
        <v>1062</v>
      </c>
      <c r="C21" s="6"/>
      <c r="D21" s="6"/>
      <c r="E21" s="7"/>
      <c r="F21" s="6">
        <v>849</v>
      </c>
      <c r="G21" s="6">
        <v>849</v>
      </c>
      <c r="H21" s="21" t="s">
        <v>7</v>
      </c>
      <c r="I21" s="23">
        <v>24271</v>
      </c>
    </row>
    <row r="22" spans="1:11" ht="21" x14ac:dyDescent="0.45">
      <c r="A22" s="15"/>
      <c r="B22" s="13"/>
      <c r="C22" s="11"/>
      <c r="D22" s="11"/>
      <c r="E22" s="10"/>
      <c r="F22" s="11"/>
      <c r="G22" s="11"/>
      <c r="H22" s="35" t="s">
        <v>8</v>
      </c>
      <c r="I22" s="38"/>
    </row>
    <row r="23" spans="1:11" ht="21" x14ac:dyDescent="0.45">
      <c r="A23" s="22" t="s">
        <v>9</v>
      </c>
      <c r="B23" s="24" t="s">
        <v>1064</v>
      </c>
      <c r="C23" s="25">
        <v>1400</v>
      </c>
      <c r="D23" s="25">
        <v>1400</v>
      </c>
      <c r="E23" s="16" t="s">
        <v>5</v>
      </c>
      <c r="F23" s="26" t="s">
        <v>607</v>
      </c>
      <c r="G23" s="26" t="s">
        <v>607</v>
      </c>
      <c r="H23" s="39" t="s">
        <v>6</v>
      </c>
      <c r="I23" s="9" t="s">
        <v>1065</v>
      </c>
    </row>
    <row r="24" spans="1:11" ht="21" x14ac:dyDescent="0.45">
      <c r="A24" s="14"/>
      <c r="B24" s="5" t="s">
        <v>664</v>
      </c>
      <c r="C24" s="6"/>
      <c r="D24" s="6"/>
      <c r="E24" s="7"/>
      <c r="F24" s="6">
        <v>1400</v>
      </c>
      <c r="G24" s="6">
        <v>1400</v>
      </c>
      <c r="H24" s="21" t="s">
        <v>7</v>
      </c>
      <c r="I24" s="23">
        <v>24271</v>
      </c>
    </row>
    <row r="25" spans="1:11" ht="21" x14ac:dyDescent="0.45">
      <c r="A25" s="15"/>
      <c r="B25" s="13"/>
      <c r="C25" s="11"/>
      <c r="D25" s="11"/>
      <c r="E25" s="10"/>
      <c r="F25" s="11"/>
      <c r="G25" s="11"/>
      <c r="H25" s="35" t="s">
        <v>8</v>
      </c>
      <c r="I25" s="38"/>
    </row>
    <row r="26" spans="1:11" ht="21" x14ac:dyDescent="0.45">
      <c r="A26" s="22" t="s">
        <v>11</v>
      </c>
      <c r="B26" s="24" t="s">
        <v>1066</v>
      </c>
      <c r="C26" s="25">
        <v>4500</v>
      </c>
      <c r="D26" s="25">
        <v>4500</v>
      </c>
      <c r="E26" s="16" t="s">
        <v>5</v>
      </c>
      <c r="F26" s="26" t="s">
        <v>1069</v>
      </c>
      <c r="G26" s="26" t="s">
        <v>1069</v>
      </c>
      <c r="H26" s="39" t="s">
        <v>6</v>
      </c>
      <c r="I26" s="9" t="s">
        <v>1070</v>
      </c>
    </row>
    <row r="27" spans="1:11" ht="21" x14ac:dyDescent="0.45">
      <c r="A27" s="14"/>
      <c r="B27" s="5" t="s">
        <v>1067</v>
      </c>
      <c r="C27" s="6"/>
      <c r="D27" s="6"/>
      <c r="E27" s="7"/>
      <c r="F27" s="6">
        <v>4500</v>
      </c>
      <c r="G27" s="6">
        <v>4500</v>
      </c>
      <c r="H27" s="21" t="s">
        <v>7</v>
      </c>
      <c r="I27" s="23">
        <v>24271</v>
      </c>
    </row>
    <row r="28" spans="1:11" s="43" customFormat="1" ht="21" x14ac:dyDescent="0.45">
      <c r="A28" s="15"/>
      <c r="B28" s="13" t="s">
        <v>1068</v>
      </c>
      <c r="C28" s="11"/>
      <c r="D28" s="11"/>
      <c r="E28" s="10"/>
      <c r="F28" s="11"/>
      <c r="G28" s="11"/>
      <c r="H28" s="35" t="s">
        <v>8</v>
      </c>
      <c r="I28" s="38"/>
    </row>
    <row r="29" spans="1:11" s="43" customFormat="1" ht="21" x14ac:dyDescent="0.45">
      <c r="A29" s="14" t="s">
        <v>12</v>
      </c>
      <c r="B29" s="24" t="s">
        <v>1071</v>
      </c>
      <c r="C29" s="25">
        <v>3100</v>
      </c>
      <c r="D29" s="25">
        <v>3100</v>
      </c>
      <c r="E29" s="16" t="s">
        <v>5</v>
      </c>
      <c r="F29" s="26" t="s">
        <v>434</v>
      </c>
      <c r="G29" s="26" t="s">
        <v>434</v>
      </c>
      <c r="H29" s="39" t="s">
        <v>6</v>
      </c>
      <c r="I29" s="9" t="s">
        <v>1072</v>
      </c>
    </row>
    <row r="30" spans="1:11" s="43" customFormat="1" ht="21" x14ac:dyDescent="0.45">
      <c r="A30" s="14"/>
      <c r="B30" s="5"/>
      <c r="C30" s="6"/>
      <c r="D30" s="6"/>
      <c r="E30" s="7"/>
      <c r="F30" s="6">
        <v>3100</v>
      </c>
      <c r="G30" s="6">
        <v>3100</v>
      </c>
      <c r="H30" s="21" t="s">
        <v>7</v>
      </c>
      <c r="I30" s="23">
        <v>24271</v>
      </c>
    </row>
    <row r="31" spans="1:11" ht="21" x14ac:dyDescent="0.45">
      <c r="A31" s="15"/>
      <c r="B31" s="13"/>
      <c r="C31" s="11"/>
      <c r="D31" s="11"/>
      <c r="E31" s="10"/>
      <c r="F31" s="11"/>
      <c r="G31" s="11"/>
      <c r="H31" s="35" t="s">
        <v>8</v>
      </c>
      <c r="I31" s="38"/>
    </row>
    <row r="32" spans="1:11" ht="21" x14ac:dyDescent="0.45">
      <c r="A32" s="14" t="s">
        <v>13</v>
      </c>
      <c r="B32" s="24" t="s">
        <v>1073</v>
      </c>
      <c r="C32" s="25">
        <v>17800</v>
      </c>
      <c r="D32" s="25">
        <v>17800</v>
      </c>
      <c r="E32" s="16" t="s">
        <v>5</v>
      </c>
      <c r="F32" s="26" t="s">
        <v>1075</v>
      </c>
      <c r="G32" s="26" t="s">
        <v>1075</v>
      </c>
      <c r="H32" s="39" t="s">
        <v>6</v>
      </c>
      <c r="I32" s="27" t="s">
        <v>1076</v>
      </c>
    </row>
    <row r="33" spans="1:12" ht="21" x14ac:dyDescent="0.45">
      <c r="A33" s="14"/>
      <c r="B33" s="5" t="s">
        <v>1074</v>
      </c>
      <c r="C33" s="6"/>
      <c r="D33" s="6"/>
      <c r="E33" s="7"/>
      <c r="F33" s="6">
        <v>17800</v>
      </c>
      <c r="G33" s="6">
        <v>17800</v>
      </c>
      <c r="H33" s="21" t="s">
        <v>7</v>
      </c>
      <c r="I33" s="23">
        <v>24272</v>
      </c>
    </row>
    <row r="34" spans="1:12" ht="21" x14ac:dyDescent="0.45">
      <c r="A34" s="15"/>
      <c r="B34" s="13"/>
      <c r="C34" s="11"/>
      <c r="D34" s="11"/>
      <c r="E34" s="10"/>
      <c r="F34" s="11"/>
      <c r="G34" s="11"/>
      <c r="H34" s="35" t="s">
        <v>8</v>
      </c>
      <c r="I34" s="38"/>
    </row>
    <row r="35" spans="1:12" ht="21" x14ac:dyDescent="0.45">
      <c r="A35" s="14" t="s">
        <v>14</v>
      </c>
      <c r="B35" s="24" t="s">
        <v>1082</v>
      </c>
      <c r="C35" s="25">
        <v>26000</v>
      </c>
      <c r="D35" s="25">
        <v>26000</v>
      </c>
      <c r="E35" s="16" t="s">
        <v>5</v>
      </c>
      <c r="F35" s="26" t="s">
        <v>1078</v>
      </c>
      <c r="G35" s="26" t="s">
        <v>1078</v>
      </c>
      <c r="H35" s="39" t="s">
        <v>6</v>
      </c>
      <c r="I35" s="27" t="s">
        <v>1079</v>
      </c>
    </row>
    <row r="36" spans="1:12" ht="21" x14ac:dyDescent="0.45">
      <c r="A36" s="14"/>
      <c r="B36" s="5" t="s">
        <v>1077</v>
      </c>
      <c r="C36" s="6"/>
      <c r="D36" s="6"/>
      <c r="E36" s="7"/>
      <c r="F36" s="6">
        <v>26000</v>
      </c>
      <c r="G36" s="6">
        <v>26000</v>
      </c>
      <c r="H36" s="21" t="s">
        <v>7</v>
      </c>
      <c r="I36" s="23">
        <v>24272</v>
      </c>
      <c r="L36" s="56"/>
    </row>
    <row r="37" spans="1:12" ht="21" x14ac:dyDescent="0.45">
      <c r="A37" s="15"/>
      <c r="B37" s="13"/>
      <c r="C37" s="11"/>
      <c r="D37" s="11"/>
      <c r="E37" s="10"/>
      <c r="F37" s="11"/>
      <c r="G37" s="11"/>
      <c r="H37" s="35" t="s">
        <v>8</v>
      </c>
      <c r="I37" s="38"/>
    </row>
    <row r="38" spans="1:12" ht="21" x14ac:dyDescent="0.45">
      <c r="A38" s="14" t="s">
        <v>15</v>
      </c>
      <c r="B38" s="24" t="s">
        <v>1125</v>
      </c>
      <c r="C38" s="70">
        <v>736984.5</v>
      </c>
      <c r="D38" s="70">
        <v>736984.5</v>
      </c>
      <c r="E38" s="16" t="s">
        <v>5</v>
      </c>
      <c r="F38" s="26" t="s">
        <v>537</v>
      </c>
      <c r="G38" s="26" t="s">
        <v>537</v>
      </c>
      <c r="H38" s="39" t="s">
        <v>6</v>
      </c>
      <c r="I38" s="27" t="s">
        <v>1126</v>
      </c>
    </row>
    <row r="39" spans="1:12" ht="21" x14ac:dyDescent="0.45">
      <c r="A39" s="14"/>
      <c r="B39" s="5" t="s">
        <v>1124</v>
      </c>
      <c r="C39" s="6"/>
      <c r="D39" s="6"/>
      <c r="E39" s="7"/>
      <c r="F39" s="71">
        <v>736984.5</v>
      </c>
      <c r="G39" s="71">
        <v>736984.5</v>
      </c>
      <c r="H39" s="21" t="s">
        <v>7</v>
      </c>
      <c r="I39" s="23">
        <v>24273</v>
      </c>
    </row>
    <row r="40" spans="1:12" ht="21" x14ac:dyDescent="0.45">
      <c r="A40" s="15"/>
      <c r="B40" s="13"/>
      <c r="C40" s="11"/>
      <c r="D40" s="11"/>
      <c r="E40" s="10"/>
      <c r="F40" s="11"/>
      <c r="G40" s="11"/>
      <c r="H40" s="35" t="s">
        <v>8</v>
      </c>
      <c r="I40" s="38"/>
    </row>
    <row r="41" spans="1:12" ht="21" x14ac:dyDescent="0.45">
      <c r="A41" s="14" t="s">
        <v>16</v>
      </c>
      <c r="B41" s="24" t="s">
        <v>1080</v>
      </c>
      <c r="C41" s="25">
        <v>11185</v>
      </c>
      <c r="D41" s="25">
        <v>11185</v>
      </c>
      <c r="E41" s="16" t="s">
        <v>5</v>
      </c>
      <c r="F41" s="26" t="s">
        <v>537</v>
      </c>
      <c r="G41" s="26" t="s">
        <v>537</v>
      </c>
      <c r="H41" s="39" t="s">
        <v>6</v>
      </c>
      <c r="I41" s="27" t="s">
        <v>1081</v>
      </c>
    </row>
    <row r="42" spans="1:12" ht="21" x14ac:dyDescent="0.45">
      <c r="A42" s="14"/>
      <c r="B42" s="5"/>
      <c r="C42" s="6"/>
      <c r="D42" s="6"/>
      <c r="E42" s="7"/>
      <c r="F42" s="6">
        <v>11185</v>
      </c>
      <c r="G42" s="6">
        <v>11185</v>
      </c>
      <c r="H42" s="21" t="s">
        <v>7</v>
      </c>
      <c r="I42" s="23">
        <v>24277</v>
      </c>
    </row>
    <row r="43" spans="1:12" ht="21" x14ac:dyDescent="0.45">
      <c r="A43" s="15"/>
      <c r="B43" s="13"/>
      <c r="C43" s="11"/>
      <c r="D43" s="11"/>
      <c r="E43" s="10"/>
      <c r="F43" s="11"/>
      <c r="G43" s="11"/>
      <c r="H43" s="35" t="s">
        <v>8</v>
      </c>
      <c r="I43" s="38"/>
      <c r="L43" s="56"/>
    </row>
    <row r="44" spans="1:12" ht="21" x14ac:dyDescent="0.45">
      <c r="A44" s="22" t="s">
        <v>17</v>
      </c>
      <c r="B44" s="24" t="s">
        <v>1083</v>
      </c>
      <c r="C44" s="70">
        <v>39987</v>
      </c>
      <c r="D44" s="70">
        <v>39987</v>
      </c>
      <c r="E44" s="16" t="s">
        <v>5</v>
      </c>
      <c r="F44" s="26" t="s">
        <v>197</v>
      </c>
      <c r="G44" s="26" t="s">
        <v>197</v>
      </c>
      <c r="H44" s="39" t="s">
        <v>6</v>
      </c>
      <c r="I44" s="27" t="s">
        <v>1084</v>
      </c>
      <c r="L44" s="56"/>
    </row>
    <row r="45" spans="1:12" ht="21" x14ac:dyDescent="0.45">
      <c r="A45" s="14"/>
      <c r="B45" s="5"/>
      <c r="C45" s="6"/>
      <c r="D45" s="6"/>
      <c r="E45" s="7"/>
      <c r="F45" s="6">
        <v>39987</v>
      </c>
      <c r="G45" s="6">
        <v>39987</v>
      </c>
      <c r="H45" s="21" t="s">
        <v>7</v>
      </c>
      <c r="I45" s="23">
        <v>24278</v>
      </c>
      <c r="L45" s="56"/>
    </row>
    <row r="46" spans="1:12" ht="21" x14ac:dyDescent="0.45">
      <c r="A46" s="15"/>
      <c r="B46" s="13"/>
      <c r="C46" s="11"/>
      <c r="D46" s="11"/>
      <c r="E46" s="10"/>
      <c r="F46" s="93"/>
      <c r="G46" s="93"/>
      <c r="H46" s="35" t="s">
        <v>8</v>
      </c>
      <c r="I46" s="38"/>
      <c r="L46" s="75"/>
    </row>
    <row r="47" spans="1:12" ht="21" x14ac:dyDescent="0.45">
      <c r="A47" s="22" t="s">
        <v>19</v>
      </c>
      <c r="B47" s="24" t="s">
        <v>1085</v>
      </c>
      <c r="C47" s="25">
        <v>8850</v>
      </c>
      <c r="D47" s="25">
        <v>8850</v>
      </c>
      <c r="E47" s="16" t="s">
        <v>5</v>
      </c>
      <c r="F47" s="26" t="s">
        <v>434</v>
      </c>
      <c r="G47" s="26" t="s">
        <v>434</v>
      </c>
      <c r="H47" s="39" t="s">
        <v>6</v>
      </c>
      <c r="I47" s="27" t="s">
        <v>1086</v>
      </c>
      <c r="L47" s="75"/>
    </row>
    <row r="48" spans="1:12" ht="21" x14ac:dyDescent="0.45">
      <c r="A48" s="14"/>
      <c r="B48" s="5"/>
      <c r="C48" s="6"/>
      <c r="D48" s="6"/>
      <c r="E48" s="7"/>
      <c r="F48" s="6">
        <v>8850</v>
      </c>
      <c r="G48" s="6">
        <v>8850</v>
      </c>
      <c r="H48" s="21" t="s">
        <v>7</v>
      </c>
      <c r="I48" s="23">
        <v>24280</v>
      </c>
    </row>
    <row r="49" spans="1:12" ht="21" x14ac:dyDescent="0.45">
      <c r="A49" s="15"/>
      <c r="B49" s="13"/>
      <c r="C49" s="11"/>
      <c r="D49" s="11"/>
      <c r="E49" s="10"/>
      <c r="F49" s="13"/>
      <c r="G49" s="11"/>
      <c r="H49" s="35" t="s">
        <v>8</v>
      </c>
      <c r="I49" s="38"/>
    </row>
    <row r="50" spans="1:12" ht="21" x14ac:dyDescent="0.45">
      <c r="A50" s="14" t="s">
        <v>93</v>
      </c>
      <c r="B50" s="24" t="s">
        <v>1087</v>
      </c>
      <c r="C50" s="25">
        <v>1500</v>
      </c>
      <c r="D50" s="25">
        <v>1500</v>
      </c>
      <c r="E50" s="16" t="s">
        <v>5</v>
      </c>
      <c r="F50" s="26" t="s">
        <v>1059</v>
      </c>
      <c r="G50" s="26" t="s">
        <v>1059</v>
      </c>
      <c r="H50" s="39" t="s">
        <v>6</v>
      </c>
      <c r="I50" s="51" t="s">
        <v>1089</v>
      </c>
    </row>
    <row r="51" spans="1:12" ht="21" x14ac:dyDescent="0.45">
      <c r="A51" s="14"/>
      <c r="B51" s="5" t="s">
        <v>1088</v>
      </c>
      <c r="C51" s="6"/>
      <c r="D51" s="6"/>
      <c r="E51" s="7"/>
      <c r="F51" s="6">
        <v>1500</v>
      </c>
      <c r="G51" s="6">
        <v>1500</v>
      </c>
      <c r="H51" s="21" t="s">
        <v>7</v>
      </c>
      <c r="I51" s="23">
        <v>24285</v>
      </c>
    </row>
    <row r="52" spans="1:12" ht="21" x14ac:dyDescent="0.45">
      <c r="A52" s="15"/>
      <c r="B52" s="13"/>
      <c r="C52" s="11"/>
      <c r="D52" s="11"/>
      <c r="E52" s="10"/>
      <c r="F52" s="11"/>
      <c r="G52" s="11"/>
      <c r="H52" s="35" t="s">
        <v>8</v>
      </c>
      <c r="I52" s="38"/>
    </row>
    <row r="53" spans="1:12" ht="21" x14ac:dyDescent="0.45">
      <c r="A53" s="14" t="s">
        <v>94</v>
      </c>
      <c r="B53" s="24" t="s">
        <v>1092</v>
      </c>
      <c r="C53" s="25">
        <v>1500</v>
      </c>
      <c r="D53" s="25">
        <v>1500</v>
      </c>
      <c r="E53" s="16" t="s">
        <v>5</v>
      </c>
      <c r="F53" s="26" t="s">
        <v>1091</v>
      </c>
      <c r="G53" s="26" t="s">
        <v>1091</v>
      </c>
      <c r="H53" s="39" t="s">
        <v>6</v>
      </c>
      <c r="I53" s="51" t="s">
        <v>1093</v>
      </c>
    </row>
    <row r="54" spans="1:12" s="43" customFormat="1" ht="21" x14ac:dyDescent="0.45">
      <c r="A54" s="14"/>
      <c r="B54" s="5" t="s">
        <v>1090</v>
      </c>
      <c r="C54" s="6"/>
      <c r="D54" s="6"/>
      <c r="E54" s="7"/>
      <c r="F54" s="6">
        <v>1500</v>
      </c>
      <c r="G54" s="6">
        <v>1500</v>
      </c>
      <c r="H54" s="21" t="s">
        <v>7</v>
      </c>
      <c r="I54" s="23">
        <v>24285</v>
      </c>
    </row>
    <row r="55" spans="1:12" s="43" customFormat="1" ht="21" x14ac:dyDescent="0.45">
      <c r="A55" s="15"/>
      <c r="B55" s="13"/>
      <c r="C55" s="11"/>
      <c r="D55" s="11"/>
      <c r="E55" s="10"/>
      <c r="F55" s="11"/>
      <c r="G55" s="11"/>
      <c r="H55" s="35" t="s">
        <v>8</v>
      </c>
      <c r="I55" s="38"/>
    </row>
    <row r="56" spans="1:12" s="43" customFormat="1" ht="21" x14ac:dyDescent="0.45">
      <c r="A56" s="14" t="s">
        <v>97</v>
      </c>
      <c r="B56" s="24" t="s">
        <v>1094</v>
      </c>
      <c r="C56" s="25">
        <v>700</v>
      </c>
      <c r="D56" s="25">
        <v>700</v>
      </c>
      <c r="E56" s="16" t="s">
        <v>5</v>
      </c>
      <c r="F56" s="26" t="s">
        <v>607</v>
      </c>
      <c r="G56" s="26" t="s">
        <v>607</v>
      </c>
      <c r="H56" s="39" t="s">
        <v>6</v>
      </c>
      <c r="I56" s="27" t="s">
        <v>1096</v>
      </c>
    </row>
    <row r="57" spans="1:12" ht="21" x14ac:dyDescent="0.45">
      <c r="A57" s="14"/>
      <c r="B57" s="5" t="s">
        <v>1095</v>
      </c>
      <c r="C57" s="6"/>
      <c r="D57" s="6"/>
      <c r="E57" s="7"/>
      <c r="F57" s="6">
        <v>700</v>
      </c>
      <c r="G57" s="6">
        <v>700</v>
      </c>
      <c r="H57" s="21" t="s">
        <v>7</v>
      </c>
      <c r="I57" s="23">
        <v>24286</v>
      </c>
    </row>
    <row r="58" spans="1:12" ht="21" x14ac:dyDescent="0.45">
      <c r="A58" s="15"/>
      <c r="B58" s="13"/>
      <c r="C58" s="11"/>
      <c r="D58" s="11"/>
      <c r="E58" s="10"/>
      <c r="F58" s="11"/>
      <c r="G58" s="11"/>
      <c r="H58" s="35" t="s">
        <v>8</v>
      </c>
      <c r="I58" s="38"/>
    </row>
    <row r="59" spans="1:12" ht="21" x14ac:dyDescent="0.45">
      <c r="A59" s="14" t="s">
        <v>103</v>
      </c>
      <c r="B59" s="24" t="s">
        <v>1112</v>
      </c>
      <c r="C59" s="25">
        <v>5000</v>
      </c>
      <c r="D59" s="25">
        <v>5000</v>
      </c>
      <c r="E59" s="16" t="s">
        <v>5</v>
      </c>
      <c r="F59" s="26" t="s">
        <v>58</v>
      </c>
      <c r="G59" s="26" t="s">
        <v>58</v>
      </c>
      <c r="H59" s="39" t="s">
        <v>6</v>
      </c>
      <c r="I59" s="27" t="s">
        <v>1113</v>
      </c>
    </row>
    <row r="60" spans="1:12" ht="21" x14ac:dyDescent="0.45">
      <c r="A60" s="14"/>
      <c r="B60" s="5" t="s">
        <v>1115</v>
      </c>
      <c r="C60" s="6"/>
      <c r="D60" s="6"/>
      <c r="E60" s="7"/>
      <c r="F60" s="6">
        <v>5000</v>
      </c>
      <c r="G60" s="6">
        <v>5000</v>
      </c>
      <c r="H60" s="21" t="s">
        <v>7</v>
      </c>
      <c r="I60" s="23">
        <v>24286</v>
      </c>
    </row>
    <row r="61" spans="1:12" ht="21" x14ac:dyDescent="0.45">
      <c r="A61" s="15"/>
      <c r="B61" s="13"/>
      <c r="C61" s="11"/>
      <c r="D61" s="11"/>
      <c r="E61" s="10"/>
      <c r="F61" s="11"/>
      <c r="G61" s="11"/>
      <c r="H61" s="35" t="s">
        <v>8</v>
      </c>
      <c r="I61" s="38"/>
    </row>
    <row r="62" spans="1:12" ht="21" x14ac:dyDescent="0.45">
      <c r="A62" s="14" t="s">
        <v>104</v>
      </c>
      <c r="B62" s="24" t="s">
        <v>1112</v>
      </c>
      <c r="C62" s="25">
        <v>34700</v>
      </c>
      <c r="D62" s="25">
        <v>34700</v>
      </c>
      <c r="E62" s="16" t="s">
        <v>5</v>
      </c>
      <c r="F62" s="26" t="s">
        <v>58</v>
      </c>
      <c r="G62" s="26" t="s">
        <v>58</v>
      </c>
      <c r="H62" s="39" t="s">
        <v>6</v>
      </c>
      <c r="I62" s="27" t="s">
        <v>1114</v>
      </c>
      <c r="L62" s="56"/>
    </row>
    <row r="63" spans="1:12" ht="21" x14ac:dyDescent="0.45">
      <c r="A63" s="14"/>
      <c r="B63" s="5" t="s">
        <v>1116</v>
      </c>
      <c r="C63" s="6"/>
      <c r="D63" s="6"/>
      <c r="E63" s="7"/>
      <c r="F63" s="6">
        <v>34700</v>
      </c>
      <c r="G63" s="6">
        <v>34700</v>
      </c>
      <c r="H63" s="21" t="s">
        <v>7</v>
      </c>
      <c r="I63" s="23">
        <v>24286</v>
      </c>
    </row>
    <row r="64" spans="1:12" ht="21" x14ac:dyDescent="0.45">
      <c r="A64" s="15"/>
      <c r="B64" s="13"/>
      <c r="C64" s="11"/>
      <c r="D64" s="11"/>
      <c r="E64" s="10"/>
      <c r="F64" s="11"/>
      <c r="G64" s="11"/>
      <c r="H64" s="35" t="s">
        <v>8</v>
      </c>
      <c r="I64" s="38"/>
    </row>
    <row r="65" spans="1:12" ht="21" x14ac:dyDescent="0.45">
      <c r="A65" s="22" t="s">
        <v>107</v>
      </c>
      <c r="B65" s="24" t="s">
        <v>1117</v>
      </c>
      <c r="C65" s="25">
        <v>40000</v>
      </c>
      <c r="D65" s="25">
        <v>40000</v>
      </c>
      <c r="E65" s="16" t="s">
        <v>5</v>
      </c>
      <c r="F65" s="26" t="s">
        <v>58</v>
      </c>
      <c r="G65" s="26" t="s">
        <v>58</v>
      </c>
      <c r="H65" s="39" t="s">
        <v>6</v>
      </c>
      <c r="I65" s="27" t="s">
        <v>1119</v>
      </c>
    </row>
    <row r="66" spans="1:12" ht="21" x14ac:dyDescent="0.45">
      <c r="A66" s="14"/>
      <c r="B66" s="5" t="s">
        <v>1118</v>
      </c>
      <c r="C66" s="6"/>
      <c r="D66" s="6"/>
      <c r="E66" s="7"/>
      <c r="F66" s="6">
        <v>40000</v>
      </c>
      <c r="G66" s="6">
        <v>40000</v>
      </c>
      <c r="H66" s="21" t="s">
        <v>7</v>
      </c>
      <c r="I66" s="23">
        <v>24286</v>
      </c>
    </row>
    <row r="67" spans="1:12" ht="21" x14ac:dyDescent="0.45">
      <c r="A67" s="15"/>
      <c r="B67" s="13"/>
      <c r="C67" s="11"/>
      <c r="D67" s="11"/>
      <c r="E67" s="10"/>
      <c r="F67" s="11"/>
      <c r="G67" s="11"/>
      <c r="H67" s="35" t="s">
        <v>8</v>
      </c>
      <c r="I67" s="38"/>
    </row>
    <row r="68" spans="1:12" ht="21" x14ac:dyDescent="0.45">
      <c r="A68" s="22" t="s">
        <v>108</v>
      </c>
      <c r="B68" s="24" t="s">
        <v>1117</v>
      </c>
      <c r="C68" s="25">
        <v>40000</v>
      </c>
      <c r="D68" s="25">
        <v>40000</v>
      </c>
      <c r="E68" s="16" t="s">
        <v>5</v>
      </c>
      <c r="F68" s="26" t="s">
        <v>58</v>
      </c>
      <c r="G68" s="26" t="s">
        <v>58</v>
      </c>
      <c r="H68" s="39" t="s">
        <v>6</v>
      </c>
      <c r="I68" s="27" t="s">
        <v>1121</v>
      </c>
    </row>
    <row r="69" spans="1:12" ht="21" x14ac:dyDescent="0.45">
      <c r="A69" s="14"/>
      <c r="B69" s="5" t="s">
        <v>1120</v>
      </c>
      <c r="C69" s="6"/>
      <c r="D69" s="6"/>
      <c r="E69" s="7"/>
      <c r="F69" s="6">
        <v>40000</v>
      </c>
      <c r="G69" s="6">
        <v>40000</v>
      </c>
      <c r="H69" s="21" t="s">
        <v>7</v>
      </c>
      <c r="I69" s="23">
        <v>24286</v>
      </c>
      <c r="L69" s="56"/>
    </row>
    <row r="70" spans="1:12" ht="21" x14ac:dyDescent="0.45">
      <c r="A70" s="15"/>
      <c r="B70" s="13"/>
      <c r="C70" s="11"/>
      <c r="D70" s="11"/>
      <c r="E70" s="10"/>
      <c r="F70" s="13"/>
      <c r="G70" s="11"/>
      <c r="H70" s="35" t="s">
        <v>8</v>
      </c>
      <c r="I70" s="38"/>
      <c r="L70" s="56"/>
    </row>
    <row r="71" spans="1:12" ht="21" x14ac:dyDescent="0.45">
      <c r="A71" s="14" t="s">
        <v>109</v>
      </c>
      <c r="B71" s="24" t="s">
        <v>1117</v>
      </c>
      <c r="C71" s="25">
        <v>40000</v>
      </c>
      <c r="D71" s="25">
        <v>40000</v>
      </c>
      <c r="E71" s="16" t="s">
        <v>5</v>
      </c>
      <c r="F71" s="26" t="s">
        <v>58</v>
      </c>
      <c r="G71" s="26" t="s">
        <v>58</v>
      </c>
      <c r="H71" s="39" t="s">
        <v>6</v>
      </c>
      <c r="I71" s="27" t="s">
        <v>1122</v>
      </c>
      <c r="L71" s="56"/>
    </row>
    <row r="72" spans="1:12" ht="21" x14ac:dyDescent="0.45">
      <c r="A72" s="14"/>
      <c r="B72" s="5" t="s">
        <v>1127</v>
      </c>
      <c r="C72" s="6"/>
      <c r="D72" s="6"/>
      <c r="E72" s="7"/>
      <c r="F72" s="6">
        <v>40000</v>
      </c>
      <c r="G72" s="6">
        <v>40000</v>
      </c>
      <c r="H72" s="21" t="s">
        <v>7</v>
      </c>
      <c r="I72" s="23">
        <v>24286</v>
      </c>
      <c r="L72" s="75"/>
    </row>
    <row r="73" spans="1:12" ht="21" x14ac:dyDescent="0.45">
      <c r="A73" s="15"/>
      <c r="B73" s="13"/>
      <c r="C73" s="11"/>
      <c r="D73" s="11"/>
      <c r="E73" s="10"/>
      <c r="F73" s="13"/>
      <c r="G73" s="11"/>
      <c r="H73" s="35" t="s">
        <v>8</v>
      </c>
      <c r="I73" s="38"/>
      <c r="L73" s="75"/>
    </row>
    <row r="74" spans="1:12" ht="21" x14ac:dyDescent="0.45">
      <c r="A74" s="14" t="s">
        <v>115</v>
      </c>
      <c r="B74" s="24" t="s">
        <v>1117</v>
      </c>
      <c r="C74" s="25">
        <v>19600</v>
      </c>
      <c r="D74" s="25">
        <v>19600</v>
      </c>
      <c r="E74" s="16" t="s">
        <v>5</v>
      </c>
      <c r="F74" s="26" t="s">
        <v>58</v>
      </c>
      <c r="G74" s="26" t="s">
        <v>58</v>
      </c>
      <c r="H74" s="39" t="s">
        <v>6</v>
      </c>
      <c r="I74" s="27" t="s">
        <v>1123</v>
      </c>
    </row>
    <row r="75" spans="1:12" ht="21" x14ac:dyDescent="0.45">
      <c r="A75" s="14"/>
      <c r="B75" s="5" t="s">
        <v>1127</v>
      </c>
      <c r="C75" s="6"/>
      <c r="D75" s="6"/>
      <c r="E75" s="7"/>
      <c r="F75" s="6">
        <v>19600</v>
      </c>
      <c r="G75" s="6">
        <v>19600</v>
      </c>
      <c r="H75" s="21" t="s">
        <v>7</v>
      </c>
      <c r="I75" s="23">
        <v>24286</v>
      </c>
    </row>
    <row r="76" spans="1:12" ht="21" x14ac:dyDescent="0.45">
      <c r="A76" s="15"/>
      <c r="B76" s="13"/>
      <c r="C76" s="11"/>
      <c r="D76" s="11"/>
      <c r="E76" s="10"/>
      <c r="F76" s="13"/>
      <c r="G76" s="11"/>
      <c r="H76" s="35" t="s">
        <v>8</v>
      </c>
      <c r="I76" s="38"/>
    </row>
    <row r="77" spans="1:12" ht="21" x14ac:dyDescent="0.45">
      <c r="A77" s="14" t="s">
        <v>119</v>
      </c>
      <c r="B77" s="24" t="s">
        <v>1099</v>
      </c>
      <c r="C77" s="25">
        <v>8200</v>
      </c>
      <c r="D77" s="25">
        <v>8200</v>
      </c>
      <c r="E77" s="16" t="s">
        <v>5</v>
      </c>
      <c r="F77" s="26" t="s">
        <v>1101</v>
      </c>
      <c r="G77" s="26" t="s">
        <v>1101</v>
      </c>
      <c r="H77" s="39" t="s">
        <v>6</v>
      </c>
      <c r="I77" s="27" t="s">
        <v>1102</v>
      </c>
    </row>
    <row r="78" spans="1:12" ht="21" x14ac:dyDescent="0.45">
      <c r="A78" s="14"/>
      <c r="B78" s="5" t="s">
        <v>1100</v>
      </c>
      <c r="C78" s="6"/>
      <c r="D78" s="6"/>
      <c r="E78" s="7"/>
      <c r="F78" s="6">
        <v>8200</v>
      </c>
      <c r="G78" s="6">
        <v>8200</v>
      </c>
      <c r="H78" s="21" t="s">
        <v>7</v>
      </c>
      <c r="I78" s="23">
        <v>24288</v>
      </c>
    </row>
    <row r="79" spans="1:12" ht="21" x14ac:dyDescent="0.45">
      <c r="A79" s="15"/>
      <c r="B79" s="13"/>
      <c r="C79" s="11"/>
      <c r="D79" s="11"/>
      <c r="E79" s="10"/>
      <c r="F79" s="13"/>
      <c r="G79" s="11"/>
      <c r="H79" s="35" t="s">
        <v>8</v>
      </c>
      <c r="I79" s="38"/>
    </row>
    <row r="80" spans="1:12" s="43" customFormat="1" ht="21" x14ac:dyDescent="0.45">
      <c r="A80" s="14" t="s">
        <v>124</v>
      </c>
      <c r="B80" s="24" t="s">
        <v>1128</v>
      </c>
      <c r="C80" s="25">
        <v>7000</v>
      </c>
      <c r="D80" s="25">
        <v>7000</v>
      </c>
      <c r="E80" s="16" t="s">
        <v>5</v>
      </c>
      <c r="F80" s="26" t="s">
        <v>461</v>
      </c>
      <c r="G80" s="26" t="s">
        <v>461</v>
      </c>
      <c r="H80" s="39" t="s">
        <v>6</v>
      </c>
      <c r="I80" s="51" t="s">
        <v>1103</v>
      </c>
    </row>
    <row r="81" spans="1:12" s="43" customFormat="1" ht="21" x14ac:dyDescent="0.45">
      <c r="A81" s="14"/>
      <c r="B81" s="5" t="s">
        <v>1129</v>
      </c>
      <c r="C81" s="6"/>
      <c r="D81" s="6"/>
      <c r="E81" s="7"/>
      <c r="F81" s="6">
        <v>7000</v>
      </c>
      <c r="G81" s="6">
        <v>7000</v>
      </c>
      <c r="H81" s="21" t="s">
        <v>7</v>
      </c>
      <c r="I81" s="23">
        <v>24288</v>
      </c>
    </row>
    <row r="82" spans="1:12" s="43" customFormat="1" ht="21" x14ac:dyDescent="0.45">
      <c r="A82" s="15"/>
      <c r="B82" s="13"/>
      <c r="C82" s="11"/>
      <c r="D82" s="11"/>
      <c r="E82" s="10"/>
      <c r="F82" s="13"/>
      <c r="G82" s="11"/>
      <c r="H82" s="35" t="s">
        <v>8</v>
      </c>
      <c r="I82" s="38"/>
    </row>
    <row r="83" spans="1:12" ht="21" x14ac:dyDescent="0.45">
      <c r="A83" s="14" t="s">
        <v>125</v>
      </c>
      <c r="B83" s="24" t="s">
        <v>1104</v>
      </c>
      <c r="C83" s="25">
        <v>1500</v>
      </c>
      <c r="D83" s="25">
        <v>1500</v>
      </c>
      <c r="E83" s="16" t="s">
        <v>5</v>
      </c>
      <c r="F83" s="26" t="s">
        <v>1131</v>
      </c>
      <c r="G83" s="26" t="s">
        <v>1131</v>
      </c>
      <c r="H83" s="39" t="s">
        <v>6</v>
      </c>
      <c r="I83" s="51" t="s">
        <v>1103</v>
      </c>
    </row>
    <row r="84" spans="1:12" ht="21" x14ac:dyDescent="0.45">
      <c r="A84" s="14"/>
      <c r="B84" s="5" t="s">
        <v>1130</v>
      </c>
      <c r="C84" s="6"/>
      <c r="D84" s="6"/>
      <c r="E84" s="7"/>
      <c r="F84" s="6">
        <v>1500</v>
      </c>
      <c r="G84" s="6">
        <v>1500</v>
      </c>
      <c r="H84" s="21" t="s">
        <v>7</v>
      </c>
      <c r="I84" s="23">
        <v>24288</v>
      </c>
    </row>
    <row r="85" spans="1:12" ht="21" x14ac:dyDescent="0.45">
      <c r="A85" s="15"/>
      <c r="B85" s="13" t="s">
        <v>1105</v>
      </c>
      <c r="C85" s="11"/>
      <c r="D85" s="11"/>
      <c r="E85" s="10"/>
      <c r="F85" s="13"/>
      <c r="G85" s="11"/>
      <c r="H85" s="35" t="s">
        <v>8</v>
      </c>
      <c r="I85" s="38"/>
    </row>
    <row r="86" spans="1:12" ht="21" x14ac:dyDescent="0.45">
      <c r="A86" s="22" t="s">
        <v>126</v>
      </c>
      <c r="B86" s="24" t="s">
        <v>436</v>
      </c>
      <c r="C86" s="25">
        <v>21000</v>
      </c>
      <c r="D86" s="25">
        <v>21000</v>
      </c>
      <c r="E86" s="16" t="s">
        <v>5</v>
      </c>
      <c r="F86" s="26" t="s">
        <v>1107</v>
      </c>
      <c r="G86" s="26" t="s">
        <v>1107</v>
      </c>
      <c r="H86" s="39" t="s">
        <v>6</v>
      </c>
      <c r="I86" s="27" t="s">
        <v>1110</v>
      </c>
    </row>
    <row r="87" spans="1:12" ht="21" x14ac:dyDescent="0.45">
      <c r="A87" s="14"/>
      <c r="B87" s="5" t="s">
        <v>1106</v>
      </c>
      <c r="C87" s="6"/>
      <c r="D87" s="6"/>
      <c r="E87" s="7"/>
      <c r="F87" s="6">
        <v>21000</v>
      </c>
      <c r="G87" s="6">
        <v>21000</v>
      </c>
      <c r="H87" s="21" t="s">
        <v>7</v>
      </c>
      <c r="I87" s="23">
        <v>24288</v>
      </c>
    </row>
    <row r="88" spans="1:12" ht="21" x14ac:dyDescent="0.45">
      <c r="A88" s="15"/>
      <c r="B88" s="13"/>
      <c r="C88" s="11"/>
      <c r="D88" s="11"/>
      <c r="E88" s="10"/>
      <c r="F88" s="13"/>
      <c r="G88" s="11"/>
      <c r="H88" s="35" t="s">
        <v>8</v>
      </c>
      <c r="I88" s="38"/>
      <c r="L88" s="56"/>
    </row>
    <row r="89" spans="1:12" ht="21" x14ac:dyDescent="0.45">
      <c r="A89" s="22" t="s">
        <v>133</v>
      </c>
      <c r="B89" s="24" t="s">
        <v>436</v>
      </c>
      <c r="C89" s="25">
        <v>27600</v>
      </c>
      <c r="D89" s="25">
        <v>27600</v>
      </c>
      <c r="E89" s="16" t="s">
        <v>5</v>
      </c>
      <c r="F89" s="26" t="s">
        <v>1109</v>
      </c>
      <c r="G89" s="26" t="s">
        <v>1109</v>
      </c>
      <c r="H89" s="39" t="s">
        <v>6</v>
      </c>
      <c r="I89" s="27" t="s">
        <v>1111</v>
      </c>
    </row>
    <row r="90" spans="1:12" ht="21" x14ac:dyDescent="0.45">
      <c r="A90" s="14"/>
      <c r="B90" s="5" t="s">
        <v>1108</v>
      </c>
      <c r="C90" s="6"/>
      <c r="D90" s="6"/>
      <c r="E90" s="7"/>
      <c r="F90" s="6">
        <v>27600</v>
      </c>
      <c r="G90" s="6">
        <v>27600</v>
      </c>
      <c r="H90" s="21" t="s">
        <v>7</v>
      </c>
      <c r="I90" s="23">
        <v>24288</v>
      </c>
    </row>
    <row r="91" spans="1:12" ht="21" x14ac:dyDescent="0.45">
      <c r="A91" s="15"/>
      <c r="B91" s="13"/>
      <c r="C91" s="11"/>
      <c r="D91" s="11"/>
      <c r="E91" s="10"/>
      <c r="F91" s="13"/>
      <c r="G91" s="11"/>
      <c r="H91" s="35" t="s">
        <v>8</v>
      </c>
      <c r="I91" s="38"/>
    </row>
    <row r="92" spans="1:12" ht="21" x14ac:dyDescent="0.45">
      <c r="A92" s="22" t="s">
        <v>134</v>
      </c>
      <c r="B92" s="24" t="s">
        <v>1132</v>
      </c>
      <c r="C92" s="25">
        <v>17295</v>
      </c>
      <c r="D92" s="25">
        <v>17295</v>
      </c>
      <c r="E92" s="16" t="s">
        <v>5</v>
      </c>
      <c r="F92" s="26" t="s">
        <v>1133</v>
      </c>
      <c r="G92" s="26" t="s">
        <v>1133</v>
      </c>
      <c r="H92" s="39" t="s">
        <v>6</v>
      </c>
      <c r="I92" s="27" t="s">
        <v>1098</v>
      </c>
    </row>
    <row r="93" spans="1:12" ht="21" x14ac:dyDescent="0.45">
      <c r="A93" s="14"/>
      <c r="B93" s="5" t="s">
        <v>1097</v>
      </c>
      <c r="C93" s="6"/>
      <c r="D93" s="6"/>
      <c r="E93" s="7"/>
      <c r="F93" s="6">
        <v>17295</v>
      </c>
      <c r="G93" s="6">
        <v>17295</v>
      </c>
      <c r="H93" s="21" t="s">
        <v>7</v>
      </c>
      <c r="I93" s="23">
        <v>24288</v>
      </c>
    </row>
    <row r="94" spans="1:12" ht="21" x14ac:dyDescent="0.45">
      <c r="A94" s="15"/>
      <c r="B94" s="13"/>
      <c r="C94" s="11"/>
      <c r="D94" s="11"/>
      <c r="E94" s="10"/>
      <c r="F94" s="11"/>
      <c r="G94" s="11"/>
      <c r="H94" s="35" t="s">
        <v>8</v>
      </c>
      <c r="I94" s="38"/>
    </row>
    <row r="95" spans="1:12" x14ac:dyDescent="0.2">
      <c r="L95" s="56"/>
    </row>
    <row r="96" spans="1:12" x14ac:dyDescent="0.2">
      <c r="L96" s="56"/>
    </row>
    <row r="97" spans="1:12" x14ac:dyDescent="0.2">
      <c r="L97" s="56"/>
    </row>
    <row r="98" spans="1:12" x14ac:dyDescent="0.2">
      <c r="L98" s="75"/>
    </row>
    <row r="99" spans="1:12" ht="21" x14ac:dyDescent="0.2">
      <c r="K99" s="23"/>
      <c r="L99" s="75"/>
    </row>
    <row r="100" spans="1:12" x14ac:dyDescent="0.2">
      <c r="L100" s="75">
        <f>+C8+C11+C14+C17+C20+C23+C26+C29+C32+C35+C38+C41+C44+C47+C50+C53+C56+C59+C62+C65+C68+C71+C74+C77+C80+C83+C86+C89+C92</f>
        <v>1194330.5</v>
      </c>
    </row>
    <row r="106" spans="1:12" s="43" customFormat="1" ht="18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12" s="43" customFormat="1" ht="18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12" s="43" customFormat="1" ht="18" x14ac:dyDescent="0.25">
      <c r="A108" s="1"/>
      <c r="B108" s="1"/>
      <c r="C108" s="1"/>
      <c r="D108" s="1"/>
      <c r="E108" s="1"/>
      <c r="F108" s="1"/>
      <c r="G108" s="1"/>
      <c r="H108" s="1"/>
      <c r="I108" s="1"/>
    </row>
  </sheetData>
  <mergeCells count="7">
    <mergeCell ref="A2:I2"/>
    <mergeCell ref="A3:I3"/>
    <mergeCell ref="A4:I4"/>
    <mergeCell ref="B5:B7"/>
    <mergeCell ref="D5:D6"/>
    <mergeCell ref="E5:E7"/>
    <mergeCell ref="H5:H7"/>
  </mergeCells>
  <pageMargins left="0.11811023622047245" right="0.11811023622047245" top="0.35433070866141736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ต.ค.</vt:lpstr>
      <vt:lpstr>พ.ย.</vt:lpstr>
      <vt:lpstr>ธ.ค.</vt:lpstr>
      <vt:lpstr>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ต.ค.65-ก.ย.66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2023-10-13T07:14:58Z</cp:lastPrinted>
  <dcterms:created xsi:type="dcterms:W3CDTF">2022-11-04T07:42:39Z</dcterms:created>
  <dcterms:modified xsi:type="dcterms:W3CDTF">2024-06-14T08:10:41Z</dcterms:modified>
</cp:coreProperties>
</file>